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06"/>
  <workbookPr/>
  <mc:AlternateContent xmlns:mc="http://schemas.openxmlformats.org/markup-compatibility/2006">
    <mc:Choice Requires="x15">
      <x15ac:absPath xmlns:x15ac="http://schemas.microsoft.com/office/spreadsheetml/2010/11/ac" url="https://upvtextiel.sharepoint.com/sites/InternAlgemeen/Gedeelde documenten/General/Dienstverleners/Documenten/Rekenhulp vergoedingen/"/>
    </mc:Choice>
  </mc:AlternateContent>
  <xr:revisionPtr revIDLastSave="8" documentId="8_{2AE12120-1C73-4C5C-98FB-8AAD50ACC4B0}" xr6:coauthVersionLast="47" xr6:coauthVersionMax="47" xr10:uidLastSave="{398D8EFC-8A98-40A9-81FE-BF5354045C27}"/>
  <bookViews>
    <workbookView minimized="1" xWindow="3036" yWindow="3036" windowWidth="23040" windowHeight="12120" xr2:uid="{F658F5FC-8092-4906-9C14-9034190801C8}"/>
  </bookViews>
  <sheets>
    <sheet name="rekentool" sheetId="1" r:id="rId1"/>
  </sheets>
  <definedNames>
    <definedName name="_xlnm.Print_Area" localSheetId="0">rekentool!$B$2:$N$60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5" i="1" l="1"/>
  <c r="L54" i="1"/>
  <c r="L50" i="1"/>
  <c r="L49" i="1"/>
  <c r="L48" i="1"/>
  <c r="L47" i="1"/>
  <c r="I38" i="1"/>
  <c r="E22" i="1"/>
  <c r="J21" i="1"/>
  <c r="J20" i="1"/>
  <c r="J19" i="1"/>
  <c r="J18" i="1"/>
  <c r="J22" i="1" l="1"/>
  <c r="J25" i="1" s="1"/>
  <c r="V10" i="1"/>
  <c r="M25" i="1"/>
  <c r="S10" i="1" s="1"/>
  <c r="AB10" i="1" s="1"/>
  <c r="Y10" i="1" l="1"/>
  <c r="AE10" i="1"/>
  <c r="J26" i="1"/>
  <c r="J28" i="1" s="1"/>
  <c r="J32" i="1" s="1"/>
  <c r="AF10" i="1" l="1"/>
  <c r="J37" i="1"/>
  <c r="J36" i="1"/>
  <c r="J35" i="1"/>
  <c r="J34" i="1"/>
  <c r="J33" i="1"/>
  <c r="M36" i="1" l="1"/>
  <c r="V11" i="1"/>
  <c r="Y11" i="1" l="1"/>
  <c r="Y13" i="1" s="1"/>
  <c r="V13" i="1"/>
  <c r="M40" i="1"/>
  <c r="S11" i="1"/>
  <c r="S13" i="1" l="1"/>
  <c r="AB11" i="1"/>
  <c r="AE11" i="1" l="1"/>
  <c r="AE13" i="1" s="1"/>
  <c r="AB13" i="1"/>
  <c r="AF13" i="1" l="1"/>
  <c r="AF11" i="1"/>
</calcChain>
</file>

<file path=xl/sharedStrings.xml><?xml version="1.0" encoding="utf-8"?>
<sst xmlns="http://schemas.openxmlformats.org/spreadsheetml/2006/main" count="98" uniqueCount="63">
  <si>
    <t>Rekenhulp - vergoedingen Erkende dienstverleners</t>
  </si>
  <si>
    <t>Deze rekenhulp geeft een inschatting van de input- en outputvergoeding over het jaar 2025 en kan door erkende dienstverleners worden gebruikt als uitgangspunt voor de begroting 2025. De rekenhulp is met zorg samengesteld, maar er kunnen geen rechten aan de uitkomsten of berekeningen worden ontleend. De verstrekte informatie is louter informatief en bedoeld als indicatie. Het gebruik van deze tool geeft geen recht op enige vergoeding of andere aanspraken.</t>
  </si>
  <si>
    <t>Hoe gebruikt u deze rekenhulp?</t>
  </si>
  <si>
    <r>
      <t xml:space="preserve">Betaalmomenten </t>
    </r>
    <r>
      <rPr>
        <b/>
        <sz val="8"/>
        <color theme="5" tint="-0.249977111117893"/>
        <rFont val="Aptos Narrow"/>
        <family val="2"/>
        <scheme val="minor"/>
      </rPr>
      <t>(MET voorschot)</t>
    </r>
  </si>
  <si>
    <r>
      <rPr>
        <i/>
        <sz val="11"/>
        <color rgb="FF13243C"/>
        <rFont val="Aptos"/>
      </rPr>
      <t>In de</t>
    </r>
    <r>
      <rPr>
        <i/>
        <u/>
        <sz val="11"/>
        <color rgb="FF13243C"/>
        <rFont val="Aptos"/>
      </rPr>
      <t xml:space="preserve"> gele velden</t>
    </r>
    <r>
      <rPr>
        <i/>
        <sz val="11"/>
        <color rgb="FF13243C"/>
        <rFont val="Aptos"/>
      </rPr>
      <t xml:space="preserve"> geeft de erkende dienstverlener het gevraagde aantal kilo's in over 2025 voor de monitoring van Stichting UPV Textiel, bijvoorbeeld exclusief geimporteerd textiel of andere PRO's. Na het invullen van deze gegevens worden de input- en outputvergoeding weergegeven.</t>
    </r>
  </si>
  <si>
    <t>Activiteit</t>
  </si>
  <si>
    <t>Totaal</t>
  </si>
  <si>
    <r>
      <rPr>
        <b/>
        <i/>
        <sz val="11"/>
        <color rgb="FF000000"/>
        <rFont val="Aptos Narrow"/>
        <family val="2"/>
        <scheme val="minor"/>
      </rPr>
      <t xml:space="preserve">* </t>
    </r>
    <r>
      <rPr>
        <b/>
        <i/>
        <sz val="11"/>
        <color rgb="FF13243C"/>
        <rFont val="Aptos Narrow"/>
        <family val="2"/>
        <scheme val="minor"/>
      </rPr>
      <t>Voor de definties verwijzen we u graag door naar de Definitielijst op onze website.</t>
    </r>
  </si>
  <si>
    <t>jan</t>
  </si>
  <si>
    <t>feb</t>
  </si>
  <si>
    <t>maa</t>
  </si>
  <si>
    <t>apr</t>
  </si>
  <si>
    <t>mei</t>
  </si>
  <si>
    <t>jun</t>
  </si>
  <si>
    <t>jul</t>
  </si>
  <si>
    <t>aug</t>
  </si>
  <si>
    <t>sep</t>
  </si>
  <si>
    <t>okt</t>
  </si>
  <si>
    <t>nov</t>
  </si>
  <si>
    <t>dec</t>
  </si>
  <si>
    <t>Administratie in ReTex</t>
  </si>
  <si>
    <t>X</t>
  </si>
  <si>
    <t>Uitbetaling inputvergoeding</t>
  </si>
  <si>
    <t>Uitbetaling outputvergoeding</t>
  </si>
  <si>
    <t>Inputvergoeding (op basis van actitviteit)</t>
  </si>
  <si>
    <t>Kostprijsonderzoek*</t>
  </si>
  <si>
    <t>Hoeveel kg afgedankt textiel verkrijgt u op welke wijze?</t>
  </si>
  <si>
    <t xml:space="preserve">Vul hier in hoeveel % van het ingezamelde textiel NIET onder de productsoorten van de scope van het besluit UPV textiel valt, zoals schoenen, gordijnen en dekbedden. </t>
  </si>
  <si>
    <t>Kraanlos textielcontainers</t>
  </si>
  <si>
    <t>kg</t>
  </si>
  <si>
    <t>Handlos textielcontainers</t>
  </si>
  <si>
    <t>Afgifte op winkellocatie</t>
  </si>
  <si>
    <t>Huis-aan-huis inzameling/overig</t>
  </si>
  <si>
    <t xml:space="preserve">Totaal ingezameld textiel </t>
  </si>
  <si>
    <t>&gt; binnen scope besluit UPV Textiel</t>
  </si>
  <si>
    <t>1. Opschonen*</t>
  </si>
  <si>
    <r>
      <rPr>
        <b/>
        <sz val="10"/>
        <color theme="1"/>
        <rFont val="Aptos"/>
        <family val="2"/>
      </rPr>
      <t xml:space="preserve"> start INPUT</t>
    </r>
    <r>
      <rPr>
        <sz val="10"/>
        <color theme="1"/>
        <rFont val="Aptos"/>
        <family val="2"/>
      </rPr>
      <t xml:space="preserve">activiteit </t>
    </r>
  </si>
  <si>
    <r>
      <rPr>
        <b/>
        <sz val="10"/>
        <color theme="1"/>
        <rFont val="Aptos"/>
        <family val="2"/>
      </rPr>
      <t>INPUT</t>
    </r>
    <r>
      <rPr>
        <sz val="10"/>
        <color theme="1"/>
        <rFont val="Aptos"/>
        <family val="2"/>
      </rPr>
      <t>vergoeding</t>
    </r>
  </si>
  <si>
    <t>Afval</t>
  </si>
  <si>
    <t>Levering opgeschoond origineel naar externe sorteerbedrijf</t>
  </si>
  <si>
    <t>Levering opgeschoond origineel naar eigen sorteerbedrijf</t>
  </si>
  <si>
    <t>Outputvergoedingen (op basis van activiteit)</t>
  </si>
  <si>
    <t>2. Sorteren*</t>
  </si>
  <si>
    <r>
      <rPr>
        <b/>
        <sz val="10"/>
        <color theme="1"/>
        <rFont val="Aptos"/>
        <family val="2"/>
      </rPr>
      <t>start OUTPUT</t>
    </r>
    <r>
      <rPr>
        <sz val="10"/>
        <color theme="1"/>
        <rFont val="Aptos"/>
        <family val="2"/>
      </rPr>
      <t xml:space="preserve">activiteit </t>
    </r>
  </si>
  <si>
    <t xml:space="preserve">Sorteren voor </t>
  </si>
  <si>
    <t>Hergebruik in NL</t>
  </si>
  <si>
    <t>Hergebruik buiten NL</t>
  </si>
  <si>
    <t>Recycling</t>
  </si>
  <si>
    <t>Afval/verbranding</t>
  </si>
  <si>
    <r>
      <rPr>
        <b/>
        <sz val="10"/>
        <color theme="1"/>
        <rFont val="Aptos"/>
        <family val="2"/>
      </rPr>
      <t>OUTPUT</t>
    </r>
    <r>
      <rPr>
        <sz val="10"/>
        <color theme="1"/>
        <rFont val="Aptos"/>
        <family val="2"/>
      </rPr>
      <t>vergoeding</t>
    </r>
  </si>
  <si>
    <t>Overig (on)gesorteerd</t>
  </si>
  <si>
    <t>B-keuze mix</t>
  </si>
  <si>
    <t>Totale inschatting vergoeding (INPUT + OUTPUTvergoeding)</t>
  </si>
  <si>
    <t>Vastgestelde tarieven vergoedingen 2025</t>
  </si>
  <si>
    <t>Tarieven INPUTvergoeding</t>
  </si>
  <si>
    <t xml:space="preserve">Afhankelijk van de wijze van het verkrijgen van textiel is het ketendeficit hoger of lager. Hiervoor is de INPUTvergoeding per wijze verschillend. </t>
  </si>
  <si>
    <t>jan-jun</t>
  </si>
  <si>
    <t>jul-dec</t>
  </si>
  <si>
    <t>gemiddeld</t>
  </si>
  <si>
    <t>Tarieven OUTPUTvergoeding</t>
  </si>
  <si>
    <t xml:space="preserve">Voor zowel basis- als fijnsortering is het tarief voor 2025 hetzelfde. </t>
  </si>
  <si>
    <t>Basissorteren*</t>
  </si>
  <si>
    <t>Fijnsorteren*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</si>
</sst>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
    <numFmt numFmtId="165" formatCode="&quot;€&quot;\ #,##0.00"/>
    <numFmt numFmtId="166" formatCode="&quot;€&quot;\ #,##0.000"/>
    <numFmt numFmtId="167" formatCode="&quot;€&quot;\ #,##0.0000"/>
  </numFmts>
  <fonts count="30">
    <font>
      <sz val="11"/>
      <color theme="1"/>
      <name val="Aptos Narrow"/>
      <family val="2"/>
      <scheme val="minor"/>
    </font>
    <font>
      <sz val="11"/>
      <color theme="1"/>
      <name val="Aptos Narrow"/>
      <family val="2"/>
      <scheme val="minor"/>
    </font>
    <font>
      <sz val="8"/>
      <color theme="1"/>
      <name val="Aptos"/>
      <family val="2"/>
    </font>
    <font>
      <b/>
      <sz val="20"/>
      <color rgb="FF5FB980"/>
      <name val="Aptos"/>
      <family val="2"/>
    </font>
    <font>
      <i/>
      <sz val="12"/>
      <color rgb="FF13243C"/>
      <name val="Aptos"/>
      <family val="2"/>
    </font>
    <font>
      <i/>
      <sz val="12"/>
      <color theme="1"/>
      <name val="Aptos"/>
      <family val="2"/>
    </font>
    <font>
      <i/>
      <sz val="9"/>
      <color theme="1"/>
      <name val="Aptos"/>
      <family val="2"/>
    </font>
    <font>
      <b/>
      <i/>
      <sz val="12"/>
      <color theme="1"/>
      <name val="Aptos"/>
      <family val="2"/>
    </font>
    <font>
      <sz val="8"/>
      <color theme="1"/>
      <name val="Aptos Narrow"/>
      <family val="2"/>
      <scheme val="minor"/>
    </font>
    <font>
      <b/>
      <sz val="8"/>
      <color theme="1"/>
      <name val="Aptos Narrow"/>
      <family val="2"/>
      <scheme val="minor"/>
    </font>
    <font>
      <b/>
      <sz val="8"/>
      <color theme="5" tint="-0.249977111117893"/>
      <name val="Aptos Narrow"/>
      <family val="2"/>
      <scheme val="minor"/>
    </font>
    <font>
      <b/>
      <sz val="8"/>
      <color theme="1"/>
      <name val="Aptos"/>
      <family val="2"/>
    </font>
    <font>
      <b/>
      <i/>
      <sz val="11"/>
      <color theme="1"/>
      <name val="Aptos Narrow"/>
      <family val="2"/>
      <scheme val="minor"/>
    </font>
    <font>
      <b/>
      <i/>
      <sz val="11"/>
      <color rgb="FF000000"/>
      <name val="Aptos Narrow"/>
      <family val="2"/>
      <scheme val="minor"/>
    </font>
    <font>
      <b/>
      <i/>
      <sz val="11"/>
      <color rgb="FF13243C"/>
      <name val="Aptos Narrow"/>
      <family val="2"/>
      <scheme val="minor"/>
    </font>
    <font>
      <b/>
      <sz val="14"/>
      <color rgb="FF5FB980"/>
      <name val="Aptos"/>
      <family val="2"/>
    </font>
    <font>
      <sz val="10"/>
      <color theme="1"/>
      <name val="Aptos Narrow"/>
      <family val="2"/>
      <scheme val="minor"/>
    </font>
    <font>
      <sz val="10"/>
      <color theme="1"/>
      <name val="Aptos"/>
      <family val="2"/>
    </font>
    <font>
      <b/>
      <sz val="10"/>
      <color rgb="FF13243C"/>
      <name val="Aptos"/>
      <family val="2"/>
    </font>
    <font>
      <b/>
      <sz val="10"/>
      <color theme="1"/>
      <name val="Aptos"/>
      <family val="2"/>
    </font>
    <font>
      <b/>
      <i/>
      <sz val="10"/>
      <color theme="1"/>
      <name val="Aptos"/>
      <family val="2"/>
    </font>
    <font>
      <i/>
      <sz val="11"/>
      <color theme="1"/>
      <name val="Aptos Narrow"/>
      <family val="2"/>
      <scheme val="minor"/>
    </font>
    <font>
      <sz val="10"/>
      <color theme="4" tint="-0.249977111117893"/>
      <name val="Aptos"/>
      <family val="2"/>
    </font>
    <font>
      <sz val="8"/>
      <color theme="4" tint="-0.249977111117893"/>
      <name val="Aptos"/>
      <family val="2"/>
    </font>
    <font>
      <b/>
      <sz val="10"/>
      <color rgb="FF5FB980"/>
      <name val="Aptos"/>
      <family val="2"/>
    </font>
    <font>
      <i/>
      <sz val="10"/>
      <color theme="1"/>
      <name val="Aptos"/>
      <family val="2"/>
    </font>
    <font>
      <b/>
      <sz val="10"/>
      <color theme="1"/>
      <name val="Aptos Narrow"/>
      <family val="2"/>
      <scheme val="minor"/>
    </font>
    <font>
      <b/>
      <sz val="11"/>
      <color theme="0"/>
      <name val="Aptos"/>
      <family val="2"/>
    </font>
    <font>
      <i/>
      <sz val="11"/>
      <color rgb="FF13243C"/>
      <name val="Aptos"/>
    </font>
    <font>
      <i/>
      <u/>
      <sz val="11"/>
      <color rgb="FF13243C"/>
      <name val="Aptos"/>
    </font>
  </fonts>
  <fills count="10">
    <fill>
      <patternFill patternType="none"/>
    </fill>
    <fill>
      <patternFill patternType="gray125"/>
    </fill>
    <fill>
      <patternFill patternType="solid">
        <fgColor theme="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89999084444715716"/>
        <bgColor indexed="64"/>
      </patternFill>
    </fill>
    <fill>
      <patternFill patternType="solid">
        <fgColor rgb="FFFF8181"/>
        <bgColor indexed="64"/>
      </patternFill>
    </fill>
    <fill>
      <patternFill patternType="solid">
        <fgColor theme="0" tint="-0.249977111117893"/>
        <bgColor indexed="64"/>
      </patternFill>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auto="1"/>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auto="1"/>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auto="1"/>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234">
    <xf numFmtId="0" fontId="0" fillId="0" borderId="0" xfId="0"/>
    <xf numFmtId="0" fontId="0" fillId="2" borderId="1" xfId="0" applyFill="1" applyBorder="1" applyAlignment="1">
      <alignment vertical="center"/>
    </xf>
    <xf numFmtId="0" fontId="0" fillId="2" borderId="2" xfId="0"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3" borderId="0" xfId="0" applyFont="1" applyFill="1" applyAlignment="1">
      <alignment vertical="center"/>
    </xf>
    <xf numFmtId="0" fontId="0" fillId="3" borderId="0" xfId="0" applyFill="1"/>
    <xf numFmtId="9" fontId="2" fillId="0" borderId="4" xfId="1"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9" fontId="2" fillId="0" borderId="7" xfId="1" applyFont="1" applyBorder="1" applyAlignment="1">
      <alignment vertical="center"/>
    </xf>
    <xf numFmtId="0" fontId="3" fillId="0" borderId="0" xfId="0" applyFont="1" applyAlignment="1">
      <alignment vertical="center"/>
    </xf>
    <xf numFmtId="0" fontId="2" fillId="0" borderId="0" xfId="0" applyFont="1" applyAlignment="1">
      <alignment vertical="center"/>
    </xf>
    <xf numFmtId="0" fontId="2" fillId="0" borderId="8" xfId="0" applyFont="1" applyBorder="1" applyAlignment="1">
      <alignment vertical="center"/>
    </xf>
    <xf numFmtId="0" fontId="0" fillId="0" borderId="7" xfId="0" applyBorder="1" applyAlignment="1">
      <alignment vertical="center"/>
    </xf>
    <xf numFmtId="0" fontId="6" fillId="0" borderId="0" xfId="0" applyFont="1" applyAlignment="1">
      <alignment horizontal="center" vertical="center" wrapText="1" shrinkToFit="1"/>
    </xf>
    <xf numFmtId="0" fontId="8" fillId="0" borderId="0" xfId="0" applyFont="1"/>
    <xf numFmtId="0" fontId="11" fillId="0" borderId="15" xfId="0" applyFont="1" applyBorder="1" applyAlignment="1">
      <alignment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vertical="center"/>
    </xf>
    <xf numFmtId="0" fontId="0" fillId="0" borderId="0" xfId="0" applyAlignment="1">
      <alignment vertical="center"/>
    </xf>
    <xf numFmtId="0" fontId="2" fillId="0" borderId="0" xfId="0" applyFont="1" applyAlignment="1">
      <alignment vertical="center" wrapText="1" shrinkToFit="1"/>
    </xf>
    <xf numFmtId="0" fontId="0" fillId="0" borderId="0" xfId="0" applyAlignment="1">
      <alignment vertical="center" wrapText="1" shrinkToFit="1"/>
    </xf>
    <xf numFmtId="0" fontId="0" fillId="0" borderId="0" xfId="0" applyAlignment="1">
      <alignment vertical="center" wrapText="1"/>
    </xf>
    <xf numFmtId="0" fontId="2" fillId="0" borderId="22" xfId="0" applyFont="1" applyBorder="1" applyAlignment="1">
      <alignmen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vertical="center"/>
    </xf>
    <xf numFmtId="0" fontId="2" fillId="0" borderId="28" xfId="0" applyFont="1" applyBorder="1" applyAlignment="1">
      <alignment vertical="center"/>
    </xf>
    <xf numFmtId="164" fontId="2" fillId="0" borderId="29" xfId="0" applyNumberFormat="1" applyFont="1" applyBorder="1" applyAlignment="1">
      <alignment horizontal="center" vertical="center"/>
    </xf>
    <xf numFmtId="164" fontId="2" fillId="0" borderId="30" xfId="0" applyNumberFormat="1" applyFont="1" applyBorder="1" applyAlignment="1">
      <alignment horizontal="center" vertical="center"/>
    </xf>
    <xf numFmtId="0" fontId="2" fillId="0" borderId="30" xfId="0" applyFont="1" applyBorder="1" applyAlignment="1">
      <alignment horizontal="center" vertical="center"/>
    </xf>
    <xf numFmtId="164" fontId="2" fillId="0" borderId="31" xfId="0" applyNumberFormat="1" applyFont="1" applyBorder="1" applyAlignment="1">
      <alignment horizontal="center" vertical="center"/>
    </xf>
    <xf numFmtId="164" fontId="2" fillId="0" borderId="9" xfId="0" applyNumberFormat="1" applyFont="1" applyBorder="1" applyAlignment="1">
      <alignment horizontal="center" vertical="center"/>
    </xf>
    <xf numFmtId="164" fontId="11" fillId="0" borderId="32" xfId="0" applyNumberFormat="1" applyFont="1" applyBorder="1" applyAlignment="1">
      <alignment vertical="center"/>
    </xf>
    <xf numFmtId="0" fontId="2" fillId="0" borderId="33" xfId="0" applyFont="1" applyBorder="1" applyAlignment="1">
      <alignmen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34" xfId="0" applyFont="1" applyBorder="1" applyAlignment="1">
      <alignment vertical="center"/>
    </xf>
    <xf numFmtId="0" fontId="16" fillId="0" borderId="0" xfId="0" applyFont="1" applyAlignment="1">
      <alignment vertical="center"/>
    </xf>
    <xf numFmtId="0" fontId="17" fillId="0" borderId="0" xfId="0" applyFont="1" applyAlignment="1">
      <alignment vertical="center"/>
    </xf>
    <xf numFmtId="0" fontId="17" fillId="0" borderId="0" xfId="0" applyFont="1" applyAlignment="1">
      <alignment vertical="center" wrapText="1" shrinkToFit="1"/>
    </xf>
    <xf numFmtId="0" fontId="11" fillId="0" borderId="1" xfId="0" applyFont="1" applyBorder="1" applyAlignment="1">
      <alignment vertical="center"/>
    </xf>
    <xf numFmtId="0" fontId="11" fillId="0" borderId="35" xfId="0" applyFont="1" applyBorder="1" applyAlignment="1">
      <alignment horizontal="center" vertical="center"/>
    </xf>
    <xf numFmtId="164" fontId="11" fillId="0" borderId="36" xfId="0" applyNumberFormat="1"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164" fontId="11" fillId="0" borderId="38" xfId="0" applyNumberFormat="1" applyFont="1" applyBorder="1" applyAlignment="1">
      <alignment horizontal="center" vertical="center"/>
    </xf>
    <xf numFmtId="164" fontId="11" fillId="0" borderId="39" xfId="0" applyNumberFormat="1" applyFont="1" applyBorder="1" applyAlignment="1">
      <alignment vertical="center"/>
    </xf>
    <xf numFmtId="0" fontId="8" fillId="3" borderId="0" xfId="0" applyFont="1" applyFill="1"/>
    <xf numFmtId="0" fontId="19" fillId="0" borderId="40" xfId="0" applyFont="1" applyBorder="1" applyAlignment="1">
      <alignment vertical="top" wrapText="1"/>
    </xf>
    <xf numFmtId="0" fontId="11" fillId="3" borderId="0" xfId="0" applyFont="1" applyFill="1" applyAlignment="1">
      <alignment horizontal="center" vertical="center"/>
    </xf>
    <xf numFmtId="0" fontId="11" fillId="3" borderId="0" xfId="0" applyFont="1" applyFill="1" applyAlignment="1">
      <alignment vertical="center"/>
    </xf>
    <xf numFmtId="0" fontId="17" fillId="0" borderId="15" xfId="0" applyFont="1" applyBorder="1" applyAlignment="1">
      <alignment vertical="center"/>
    </xf>
    <xf numFmtId="3" fontId="19" fillId="6" borderId="14" xfId="0" applyNumberFormat="1" applyFont="1" applyFill="1" applyBorder="1" applyAlignment="1">
      <alignment vertical="center"/>
    </xf>
    <xf numFmtId="9" fontId="17" fillId="6" borderId="30" xfId="0" applyNumberFormat="1" applyFont="1" applyFill="1" applyBorder="1" applyAlignment="1">
      <alignment vertical="center"/>
    </xf>
    <xf numFmtId="9" fontId="17" fillId="0" borderId="0" xfId="0" applyNumberFormat="1" applyFont="1" applyAlignment="1">
      <alignment vertical="center"/>
    </xf>
    <xf numFmtId="3" fontId="17" fillId="0" borderId="15" xfId="0" applyNumberFormat="1" applyFont="1" applyBorder="1" applyAlignment="1">
      <alignment vertical="center"/>
    </xf>
    <xf numFmtId="0" fontId="17" fillId="0" borderId="32" xfId="0" applyFont="1" applyBorder="1" applyAlignment="1">
      <alignment vertical="center"/>
    </xf>
    <xf numFmtId="3" fontId="19" fillId="6" borderId="41" xfId="0" applyNumberFormat="1" applyFont="1" applyFill="1" applyBorder="1" applyAlignment="1">
      <alignment vertical="center"/>
    </xf>
    <xf numFmtId="3" fontId="17" fillId="0" borderId="32" xfId="0" applyNumberFormat="1" applyFont="1" applyBorder="1" applyAlignment="1">
      <alignment vertical="center"/>
    </xf>
    <xf numFmtId="0" fontId="2" fillId="3" borderId="0" xfId="0" applyFont="1" applyFill="1" applyAlignment="1">
      <alignment horizontal="center" vertical="center"/>
    </xf>
    <xf numFmtId="164" fontId="2" fillId="3" borderId="0" xfId="0" applyNumberFormat="1" applyFont="1" applyFill="1" applyAlignment="1">
      <alignment horizontal="center" vertical="center"/>
    </xf>
    <xf numFmtId="164" fontId="11" fillId="3" borderId="0" xfId="0" applyNumberFormat="1" applyFont="1" applyFill="1" applyAlignment="1">
      <alignment vertical="center"/>
    </xf>
    <xf numFmtId="0" fontId="17" fillId="0" borderId="34" xfId="0" applyFont="1" applyBorder="1" applyAlignment="1">
      <alignment vertical="center"/>
    </xf>
    <xf numFmtId="3" fontId="19" fillId="6" borderId="42" xfId="0" applyNumberFormat="1" applyFont="1" applyFill="1" applyBorder="1" applyAlignment="1">
      <alignment vertical="center"/>
    </xf>
    <xf numFmtId="0" fontId="19" fillId="0" borderId="39" xfId="0" applyFont="1" applyBorder="1" applyAlignment="1">
      <alignment vertical="center"/>
    </xf>
    <xf numFmtId="3" fontId="19" fillId="0" borderId="3" xfId="0" applyNumberFormat="1" applyFont="1" applyBorder="1" applyAlignment="1">
      <alignment vertical="center"/>
    </xf>
    <xf numFmtId="3" fontId="19" fillId="0" borderId="21" xfId="0" applyNumberFormat="1" applyFont="1" applyBorder="1" applyAlignment="1">
      <alignment vertical="center"/>
    </xf>
    <xf numFmtId="0" fontId="20" fillId="0" borderId="0" xfId="0" applyFont="1" applyAlignment="1">
      <alignment horizontal="left" vertical="center"/>
    </xf>
    <xf numFmtId="164" fontId="11" fillId="3" borderId="0" xfId="0" applyNumberFormat="1" applyFont="1" applyFill="1" applyAlignment="1">
      <alignment horizontal="center" vertical="center"/>
    </xf>
    <xf numFmtId="0" fontId="17" fillId="0" borderId="0" xfId="0" applyFont="1" applyAlignment="1">
      <alignment horizontal="center" vertical="center"/>
    </xf>
    <xf numFmtId="0" fontId="17" fillId="0" borderId="8" xfId="0" applyFont="1" applyBorder="1" applyAlignment="1">
      <alignment vertical="center"/>
    </xf>
    <xf numFmtId="3" fontId="19" fillId="7" borderId="39" xfId="0" applyNumberFormat="1" applyFont="1" applyFill="1" applyBorder="1" applyAlignment="1">
      <alignment vertical="center"/>
    </xf>
    <xf numFmtId="0" fontId="17" fillId="7" borderId="1" xfId="0" applyFont="1" applyFill="1" applyBorder="1" applyAlignment="1">
      <alignment horizontal="center" vertical="center" wrapText="1"/>
    </xf>
    <xf numFmtId="164" fontId="19" fillId="7" borderId="39" xfId="0" applyNumberFormat="1" applyFont="1" applyFill="1" applyBorder="1" applyAlignment="1">
      <alignment vertical="center"/>
    </xf>
    <xf numFmtId="165" fontId="2" fillId="3" borderId="0" xfId="0" applyNumberFormat="1" applyFont="1" applyFill="1" applyAlignment="1">
      <alignment vertical="center"/>
    </xf>
    <xf numFmtId="0" fontId="17" fillId="0" borderId="12" xfId="0" applyFont="1" applyBorder="1" applyAlignment="1">
      <alignment horizontal="left" vertical="center"/>
    </xf>
    <xf numFmtId="0" fontId="17" fillId="0" borderId="13" xfId="0" applyFont="1" applyBorder="1" applyAlignment="1">
      <alignment vertical="center"/>
    </xf>
    <xf numFmtId="3" fontId="17" fillId="6" borderId="15" xfId="0" applyNumberFormat="1" applyFont="1" applyFill="1" applyBorder="1" applyAlignment="1">
      <alignment vertical="center"/>
    </xf>
    <xf numFmtId="0" fontId="17" fillId="0" borderId="28" xfId="0" applyFont="1" applyBorder="1" applyAlignment="1">
      <alignment horizontal="left" vertical="center"/>
    </xf>
    <xf numFmtId="0" fontId="17" fillId="0" borderId="10" xfId="0" applyFont="1" applyBorder="1" applyAlignment="1">
      <alignment vertical="center"/>
    </xf>
    <xf numFmtId="3" fontId="17" fillId="6" borderId="32" xfId="0" applyNumberFormat="1" applyFont="1" applyFill="1" applyBorder="1" applyAlignment="1">
      <alignment vertical="center"/>
    </xf>
    <xf numFmtId="3" fontId="19" fillId="0" borderId="21" xfId="0" applyNumberFormat="1" applyFont="1" applyBorder="1" applyAlignment="1">
      <alignment horizontal="right" vertical="center"/>
    </xf>
    <xf numFmtId="164" fontId="22" fillId="0" borderId="0" xfId="0" applyNumberFormat="1" applyFont="1" applyAlignment="1">
      <alignment vertical="center"/>
    </xf>
    <xf numFmtId="164" fontId="22" fillId="0" borderId="8" xfId="0" applyNumberFormat="1" applyFont="1" applyBorder="1" applyAlignment="1">
      <alignment vertical="center"/>
    </xf>
    <xf numFmtId="164" fontId="23" fillId="3" borderId="0" xfId="0" applyNumberFormat="1" applyFont="1" applyFill="1" applyAlignment="1">
      <alignment vertical="center"/>
    </xf>
    <xf numFmtId="9" fontId="24" fillId="0" borderId="0" xfId="1" applyFont="1" applyBorder="1" applyAlignment="1">
      <alignment horizontal="center" vertical="center" shrinkToFit="1"/>
    </xf>
    <xf numFmtId="0" fontId="19" fillId="0" borderId="0" xfId="0" applyFont="1" applyAlignment="1">
      <alignment vertical="center"/>
    </xf>
    <xf numFmtId="3" fontId="19" fillId="8" borderId="44" xfId="0" applyNumberFormat="1" applyFont="1" applyFill="1" applyBorder="1" applyAlignment="1">
      <alignment vertical="center"/>
    </xf>
    <xf numFmtId="9" fontId="25" fillId="6" borderId="46" xfId="1" applyFont="1" applyFill="1" applyBorder="1" applyAlignment="1">
      <alignment vertical="center"/>
    </xf>
    <xf numFmtId="3" fontId="17" fillId="0" borderId="47" xfId="0" applyNumberFormat="1" applyFont="1" applyBorder="1" applyAlignment="1">
      <alignment horizontal="right" vertical="center"/>
    </xf>
    <xf numFmtId="9" fontId="25" fillId="6" borderId="30" xfId="1" applyFont="1" applyFill="1" applyBorder="1" applyAlignment="1">
      <alignment vertical="center"/>
    </xf>
    <xf numFmtId="3" fontId="17" fillId="0" borderId="31" xfId="0" applyNumberFormat="1" applyFont="1" applyBorder="1" applyAlignment="1">
      <alignment horizontal="right" vertical="center"/>
    </xf>
    <xf numFmtId="3" fontId="17" fillId="0" borderId="31" xfId="0" applyNumberFormat="1" applyFont="1" applyBorder="1" applyAlignment="1">
      <alignment vertical="center"/>
    </xf>
    <xf numFmtId="0" fontId="17" fillId="8" borderId="1" xfId="0" applyFont="1" applyFill="1" applyBorder="1" applyAlignment="1">
      <alignment horizontal="center" vertical="center" wrapText="1"/>
    </xf>
    <xf numFmtId="164" fontId="19" fillId="8" borderId="39" xfId="0" applyNumberFormat="1" applyFont="1" applyFill="1" applyBorder="1" applyAlignment="1">
      <alignment vertical="center"/>
    </xf>
    <xf numFmtId="9" fontId="17" fillId="6" borderId="18" xfId="0" applyNumberFormat="1" applyFont="1" applyFill="1" applyBorder="1" applyAlignment="1">
      <alignment vertical="center"/>
    </xf>
    <xf numFmtId="3" fontId="17" fillId="5" borderId="19" xfId="0" applyNumberFormat="1" applyFont="1" applyFill="1" applyBorder="1" applyAlignment="1">
      <alignment vertical="center"/>
    </xf>
    <xf numFmtId="0" fontId="26" fillId="0" borderId="0" xfId="0" applyFont="1" applyAlignment="1">
      <alignment horizontal="center" vertical="center"/>
    </xf>
    <xf numFmtId="164" fontId="19" fillId="5" borderId="3" xfId="0" applyNumberFormat="1" applyFont="1" applyFill="1" applyBorder="1" applyAlignment="1">
      <alignment horizontal="right" vertical="center"/>
    </xf>
    <xf numFmtId="9" fontId="2" fillId="0" borderId="7" xfId="1" applyFont="1" applyFill="1" applyBorder="1" applyAlignment="1">
      <alignment vertical="center"/>
    </xf>
    <xf numFmtId="164" fontId="19" fillId="0" borderId="0" xfId="0" applyNumberFormat="1" applyFont="1" applyAlignment="1">
      <alignment horizontal="right" vertical="center"/>
    </xf>
    <xf numFmtId="0" fontId="2" fillId="2" borderId="1" xfId="0" applyFont="1" applyFill="1" applyBorder="1" applyAlignment="1">
      <alignment vertical="center"/>
    </xf>
    <xf numFmtId="9" fontId="2" fillId="5" borderId="7" xfId="1" applyFont="1" applyFill="1" applyBorder="1" applyAlignment="1">
      <alignment vertical="center"/>
    </xf>
    <xf numFmtId="0" fontId="2" fillId="5" borderId="0" xfId="0" applyFont="1" applyFill="1" applyAlignment="1">
      <alignment vertical="center"/>
    </xf>
    <xf numFmtId="0" fontId="2" fillId="9" borderId="8" xfId="0" applyFont="1" applyFill="1" applyBorder="1" applyAlignment="1">
      <alignment vertical="center"/>
    </xf>
    <xf numFmtId="0" fontId="17" fillId="5" borderId="0" xfId="0" applyFont="1" applyFill="1" applyAlignment="1">
      <alignment vertical="center"/>
    </xf>
    <xf numFmtId="0" fontId="2" fillId="5" borderId="7" xfId="0" applyFont="1" applyFill="1" applyBorder="1" applyAlignment="1">
      <alignment vertical="center"/>
    </xf>
    <xf numFmtId="0" fontId="17" fillId="5" borderId="6" xfId="0" applyFont="1" applyFill="1" applyBorder="1" applyAlignment="1">
      <alignment vertical="center" wrapText="1" shrinkToFit="1"/>
    </xf>
    <xf numFmtId="0" fontId="17" fillId="5" borderId="48" xfId="0" applyFont="1" applyFill="1" applyBorder="1" applyAlignment="1">
      <alignment horizontal="center" vertical="center"/>
    </xf>
    <xf numFmtId="0" fontId="17" fillId="5" borderId="14" xfId="0" applyFont="1" applyFill="1" applyBorder="1" applyAlignment="1">
      <alignment horizontal="center" vertical="center"/>
    </xf>
    <xf numFmtId="0" fontId="17" fillId="5" borderId="39" xfId="0" applyFont="1" applyFill="1" applyBorder="1" applyAlignment="1">
      <alignment horizontal="center" vertical="center"/>
    </xf>
    <xf numFmtId="0" fontId="17" fillId="5" borderId="8" xfId="0" applyFont="1" applyFill="1" applyBorder="1" applyAlignment="1">
      <alignment vertical="center" wrapText="1" shrinkToFit="1"/>
    </xf>
    <xf numFmtId="165" fontId="17" fillId="5" borderId="48" xfId="0" applyNumberFormat="1" applyFont="1" applyFill="1" applyBorder="1" applyAlignment="1">
      <alignment vertical="center"/>
    </xf>
    <xf numFmtId="165" fontId="17" fillId="5" borderId="14" xfId="0" applyNumberFormat="1" applyFont="1" applyFill="1" applyBorder="1" applyAlignment="1">
      <alignment vertical="center"/>
    </xf>
    <xf numFmtId="165" fontId="17" fillId="5" borderId="15" xfId="0" applyNumberFormat="1" applyFont="1" applyFill="1" applyBorder="1" applyAlignment="1">
      <alignment vertical="center"/>
    </xf>
    <xf numFmtId="165" fontId="17" fillId="5" borderId="11" xfId="0" applyNumberFormat="1" applyFont="1" applyFill="1" applyBorder="1" applyAlignment="1">
      <alignment vertical="center"/>
    </xf>
    <xf numFmtId="165" fontId="17" fillId="5" borderId="41" xfId="0" applyNumberFormat="1" applyFont="1" applyFill="1" applyBorder="1" applyAlignment="1">
      <alignment vertical="center"/>
    </xf>
    <xf numFmtId="165" fontId="17" fillId="5" borderId="32" xfId="0" applyNumberFormat="1" applyFont="1" applyFill="1" applyBorder="1" applyAlignment="1">
      <alignment vertical="center"/>
    </xf>
    <xf numFmtId="166" fontId="17" fillId="5" borderId="11" xfId="0" applyNumberFormat="1" applyFont="1" applyFill="1" applyBorder="1" applyAlignment="1">
      <alignment vertical="center"/>
    </xf>
    <xf numFmtId="0" fontId="17" fillId="5" borderId="49" xfId="0" applyFont="1" applyFill="1" applyBorder="1" applyAlignment="1">
      <alignment vertical="center" wrapText="1" shrinkToFit="1"/>
    </xf>
    <xf numFmtId="165" fontId="17" fillId="5" borderId="50" xfId="0" applyNumberFormat="1" applyFont="1" applyFill="1" applyBorder="1" applyAlignment="1">
      <alignment vertical="center"/>
    </xf>
    <xf numFmtId="165" fontId="17" fillId="5" borderId="43" xfId="0" applyNumberFormat="1" applyFont="1" applyFill="1" applyBorder="1" applyAlignment="1">
      <alignment vertical="center"/>
    </xf>
    <xf numFmtId="165" fontId="17" fillId="5" borderId="21" xfId="0" applyNumberFormat="1" applyFont="1" applyFill="1" applyBorder="1" applyAlignment="1">
      <alignment vertical="center"/>
    </xf>
    <xf numFmtId="0" fontId="17" fillId="5" borderId="0" xfId="0" applyFont="1" applyFill="1" applyAlignment="1">
      <alignment horizontal="left" vertical="center"/>
    </xf>
    <xf numFmtId="0" fontId="19" fillId="5" borderId="1" xfId="0" applyFont="1" applyFill="1" applyBorder="1" applyAlignment="1">
      <alignment vertical="center" wrapText="1" shrinkToFit="1"/>
    </xf>
    <xf numFmtId="0" fontId="19" fillId="5" borderId="3" xfId="0" applyFont="1" applyFill="1" applyBorder="1" applyAlignment="1">
      <alignment vertical="center" wrapText="1" shrinkToFit="1"/>
    </xf>
    <xf numFmtId="0" fontId="17" fillId="5" borderId="51" xfId="0" applyFont="1" applyFill="1" applyBorder="1" applyAlignment="1">
      <alignment vertical="center" wrapText="1" shrinkToFit="1"/>
    </xf>
    <xf numFmtId="0" fontId="17" fillId="5" borderId="53"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54" xfId="0" applyFont="1" applyFill="1" applyBorder="1" applyAlignment="1">
      <alignment vertical="center" wrapText="1" shrinkToFit="1"/>
    </xf>
    <xf numFmtId="165" fontId="17" fillId="5" borderId="55" xfId="0" applyNumberFormat="1" applyFont="1" applyFill="1" applyBorder="1" applyAlignment="1">
      <alignment vertical="center"/>
    </xf>
    <xf numFmtId="165" fontId="17" fillId="5" borderId="25" xfId="0" applyNumberFormat="1" applyFont="1" applyFill="1" applyBorder="1" applyAlignment="1">
      <alignment vertical="center"/>
    </xf>
    <xf numFmtId="165" fontId="17" fillId="5" borderId="27" xfId="0" applyNumberFormat="1" applyFont="1" applyFill="1" applyBorder="1" applyAlignment="1">
      <alignment vertical="center"/>
    </xf>
    <xf numFmtId="0" fontId="17" fillId="5" borderId="56" xfId="0" applyFont="1" applyFill="1" applyBorder="1" applyAlignment="1">
      <alignment vertical="center" wrapText="1" shrinkToFit="1"/>
    </xf>
    <xf numFmtId="165" fontId="17" fillId="5" borderId="19" xfId="0" applyNumberFormat="1" applyFont="1" applyFill="1" applyBorder="1" applyAlignment="1">
      <alignment vertical="center"/>
    </xf>
    <xf numFmtId="165" fontId="17" fillId="5" borderId="58" xfId="0" applyNumberFormat="1" applyFont="1" applyFill="1" applyBorder="1" applyAlignment="1">
      <alignment vertical="center"/>
    </xf>
    <xf numFmtId="0" fontId="0" fillId="5" borderId="0" xfId="0" applyFill="1" applyAlignment="1">
      <alignment horizontal="left" vertical="center"/>
    </xf>
    <xf numFmtId="9" fontId="2" fillId="3" borderId="0" xfId="1" applyFont="1" applyFill="1" applyAlignment="1">
      <alignment vertical="center"/>
    </xf>
    <xf numFmtId="9" fontId="2" fillId="0" borderId="0" xfId="1" applyFont="1" applyAlignment="1">
      <alignment vertical="center"/>
    </xf>
    <xf numFmtId="167" fontId="17" fillId="5" borderId="32" xfId="0" applyNumberFormat="1" applyFont="1" applyFill="1" applyBorder="1" applyAlignment="1">
      <alignment vertical="center"/>
    </xf>
    <xf numFmtId="0" fontId="4" fillId="4" borderId="0" xfId="0" applyFont="1" applyFill="1" applyAlignment="1">
      <alignment horizontal="left" vertical="top" wrapText="1" shrinkToFit="1"/>
    </xf>
    <xf numFmtId="0" fontId="5" fillId="4" borderId="0" xfId="0" applyFont="1" applyFill="1" applyAlignment="1">
      <alignment horizontal="left" vertical="top" wrapText="1" shrinkToFit="1"/>
    </xf>
    <xf numFmtId="0" fontId="7" fillId="0" borderId="9"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11" xfId="0" applyFont="1" applyBorder="1" applyAlignment="1">
      <alignment horizontal="left" vertical="center" shrinkToFit="1"/>
    </xf>
    <xf numFmtId="0" fontId="9" fillId="5" borderId="1" xfId="0" applyFont="1" applyFill="1" applyBorder="1" applyAlignment="1">
      <alignment horizontal="center" wrapText="1" shrinkToFit="1"/>
    </xf>
    <xf numFmtId="0" fontId="9" fillId="5" borderId="2" xfId="0" applyFont="1" applyFill="1" applyBorder="1" applyAlignment="1">
      <alignment horizontal="center" wrapText="1" shrinkToFit="1"/>
    </xf>
    <xf numFmtId="0" fontId="9" fillId="5" borderId="3" xfId="0" applyFont="1" applyFill="1" applyBorder="1" applyAlignment="1">
      <alignment horizontal="center" wrapText="1" shrinkToFit="1"/>
    </xf>
    <xf numFmtId="0" fontId="5" fillId="0" borderId="10" xfId="0" applyFont="1" applyBorder="1" applyAlignment="1">
      <alignment vertical="top" wrapText="1" shrinkToFit="1"/>
    </xf>
    <xf numFmtId="0" fontId="5" fillId="0" borderId="11" xfId="0" applyFont="1" applyBorder="1" applyAlignment="1">
      <alignment vertical="top" wrapText="1" shrinkToFit="1"/>
    </xf>
    <xf numFmtId="0" fontId="11" fillId="0" borderId="4" xfId="0" applyFont="1" applyBorder="1" applyAlignment="1">
      <alignment horizontal="left" wrapText="1" shrinkToFit="1"/>
    </xf>
    <xf numFmtId="0" fontId="11" fillId="0" borderId="16" xfId="0" applyFont="1" applyBorder="1" applyAlignment="1">
      <alignment horizontal="left" wrapText="1" shrinkToFit="1"/>
    </xf>
    <xf numFmtId="0" fontId="11" fillId="0" borderId="12" xfId="0" applyFont="1" applyBorder="1" applyAlignment="1">
      <alignment horizontal="center" vertical="center" wrapText="1" shrinkToFit="1"/>
    </xf>
    <xf numFmtId="0" fontId="11" fillId="0" borderId="13" xfId="0" applyFont="1" applyBorder="1" applyAlignment="1">
      <alignment horizontal="center" vertical="center" wrapText="1" shrinkToFit="1"/>
    </xf>
    <xf numFmtId="0" fontId="11" fillId="0" borderId="14" xfId="0" applyFont="1" applyBorder="1" applyAlignment="1">
      <alignment horizontal="center" vertical="center" wrapText="1" shrinkToFit="1"/>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9" fontId="15" fillId="0" borderId="0" xfId="1" applyFont="1" applyBorder="1" applyAlignment="1">
      <alignment horizontal="center" vertical="center" shrinkToFit="1"/>
    </xf>
    <xf numFmtId="0" fontId="18" fillId="5" borderId="0" xfId="0" applyFont="1" applyFill="1" applyAlignment="1">
      <alignment horizontal="left" vertical="top" wrapText="1"/>
    </xf>
    <xf numFmtId="0" fontId="19" fillId="5" borderId="0" xfId="0" applyFont="1" applyFill="1" applyAlignment="1">
      <alignment horizontal="left" vertical="top" wrapText="1"/>
    </xf>
    <xf numFmtId="0" fontId="18" fillId="5" borderId="0" xfId="0" applyFont="1" applyFill="1" applyAlignment="1">
      <alignment horizontal="left" vertical="center" wrapText="1" shrinkToFit="1"/>
    </xf>
    <xf numFmtId="0" fontId="19" fillId="5" borderId="0" xfId="0" applyFont="1" applyFill="1" applyAlignment="1">
      <alignment horizontal="left" vertical="center" wrapText="1" shrinkToFit="1"/>
    </xf>
    <xf numFmtId="0" fontId="9" fillId="3" borderId="0" xfId="0" applyFont="1" applyFill="1" applyAlignment="1">
      <alignment horizontal="center" wrapText="1" shrinkToFit="1"/>
    </xf>
    <xf numFmtId="0" fontId="11" fillId="3" borderId="0" xfId="0" applyFont="1" applyFill="1" applyAlignment="1">
      <alignment horizontal="left" wrapText="1" shrinkToFit="1"/>
    </xf>
    <xf numFmtId="0" fontId="11" fillId="3" borderId="0" xfId="0" applyFont="1" applyFill="1" applyAlignment="1">
      <alignment horizontal="center" vertical="center" wrapText="1" shrinkToFit="1"/>
    </xf>
    <xf numFmtId="0" fontId="9" fillId="3" borderId="0" xfId="0" applyFont="1" applyFill="1" applyAlignment="1">
      <alignment horizontal="center" vertical="center" wrapText="1" shrinkToFit="1"/>
    </xf>
    <xf numFmtId="0" fontId="11" fillId="3" borderId="0" xfId="0" applyFont="1" applyFill="1" applyAlignment="1">
      <alignment horizontal="center" vertical="center"/>
    </xf>
    <xf numFmtId="0" fontId="2" fillId="0" borderId="0" xfId="0" applyFont="1" applyAlignment="1">
      <alignment horizontal="center" vertical="center" wrapText="1" shrinkToFit="1"/>
    </xf>
    <xf numFmtId="0" fontId="17" fillId="5" borderId="17" xfId="0" applyFont="1" applyFill="1" applyBorder="1" applyAlignment="1">
      <alignment vertical="center" wrapText="1" shrinkToFit="1"/>
    </xf>
    <xf numFmtId="0" fontId="16" fillId="5" borderId="18" xfId="0" applyFont="1" applyFill="1" applyBorder="1" applyAlignment="1">
      <alignment vertical="center" wrapText="1" shrinkToFit="1"/>
    </xf>
    <xf numFmtId="0" fontId="17" fillId="5" borderId="18" xfId="0" applyFont="1" applyFill="1" applyBorder="1" applyAlignment="1">
      <alignment horizontal="right" vertical="center" wrapText="1" shrinkToFit="1"/>
    </xf>
    <xf numFmtId="0" fontId="21" fillId="0" borderId="0" xfId="0" applyFont="1" applyAlignment="1">
      <alignment vertical="center" wrapText="1" shrinkToFit="1"/>
    </xf>
    <xf numFmtId="0" fontId="0" fillId="0" borderId="0" xfId="0" applyAlignment="1">
      <alignment vertical="center" wrapText="1"/>
    </xf>
    <xf numFmtId="9" fontId="19" fillId="0" borderId="0" xfId="1" applyFont="1" applyBorder="1" applyAlignment="1">
      <alignment horizontal="left" vertical="center" wrapText="1" shrinkToFit="1"/>
    </xf>
    <xf numFmtId="0" fontId="17" fillId="7" borderId="1" xfId="0" applyFont="1" applyFill="1" applyBorder="1" applyAlignment="1">
      <alignment horizontal="center" vertical="center" wrapText="1" shrinkToFit="1"/>
    </xf>
    <xf numFmtId="0" fontId="16" fillId="7" borderId="2" xfId="0" applyFont="1" applyFill="1" applyBorder="1" applyAlignment="1">
      <alignment horizontal="center" vertical="center" wrapText="1" shrinkToFit="1"/>
    </xf>
    <xf numFmtId="0" fontId="16" fillId="7" borderId="3" xfId="0" applyFont="1" applyFill="1" applyBorder="1" applyAlignment="1">
      <alignment horizontal="center" vertical="center" wrapText="1" shrinkToFit="1"/>
    </xf>
    <xf numFmtId="0" fontId="17" fillId="0" borderId="33" xfId="0" applyFont="1" applyBorder="1" applyAlignment="1">
      <alignment horizontal="left" vertical="center" wrapText="1" shrinkToFit="1"/>
    </xf>
    <xf numFmtId="0" fontId="16" fillId="0" borderId="20" xfId="0" applyFont="1" applyBorder="1" applyAlignment="1">
      <alignment vertical="center" wrapText="1"/>
    </xf>
    <xf numFmtId="0" fontId="16" fillId="0" borderId="43" xfId="0" applyFont="1" applyBorder="1" applyAlignment="1">
      <alignment vertical="center" wrapText="1"/>
    </xf>
    <xf numFmtId="9" fontId="15" fillId="0" borderId="0" xfId="1" applyFont="1" applyBorder="1" applyAlignment="1">
      <alignment horizontal="left" vertical="center" shrinkToFit="1"/>
    </xf>
    <xf numFmtId="0" fontId="17" fillId="8" borderId="4" xfId="0" applyFont="1" applyFill="1" applyBorder="1" applyAlignment="1">
      <alignment horizontal="center" vertical="center" wrapText="1" shrinkToFit="1"/>
    </xf>
    <xf numFmtId="0" fontId="16" fillId="0" borderId="5" xfId="0" applyFont="1" applyBorder="1" applyAlignment="1">
      <alignment horizontal="center" vertical="center" wrapText="1" shrinkToFit="1"/>
    </xf>
    <xf numFmtId="0" fontId="16" fillId="0" borderId="6" xfId="0" applyFont="1" applyBorder="1" applyAlignment="1">
      <alignment horizontal="center" vertical="center" wrapText="1" shrinkToFit="1"/>
    </xf>
    <xf numFmtId="0" fontId="17" fillId="0" borderId="45" xfId="0" applyFont="1" applyBorder="1" applyAlignment="1">
      <alignment vertical="center" wrapText="1" shrinkToFit="1"/>
    </xf>
    <xf numFmtId="0" fontId="16" fillId="0" borderId="46" xfId="0" applyFont="1" applyBorder="1" applyAlignment="1">
      <alignment vertical="center" wrapText="1" shrinkToFit="1"/>
    </xf>
    <xf numFmtId="0" fontId="16" fillId="0" borderId="29" xfId="0" applyFont="1" applyBorder="1" applyAlignment="1">
      <alignment vertical="center" wrapText="1" shrinkToFit="1"/>
    </xf>
    <xf numFmtId="0" fontId="16" fillId="0" borderId="30" xfId="0" applyFont="1" applyBorder="1" applyAlignment="1">
      <alignment vertical="center" wrapText="1" shrinkToFit="1"/>
    </xf>
    <xf numFmtId="0" fontId="17" fillId="0" borderId="46" xfId="0" applyFont="1" applyBorder="1" applyAlignment="1">
      <alignment horizontal="right" vertical="center" wrapText="1" shrinkToFit="1"/>
    </xf>
    <xf numFmtId="0" fontId="17" fillId="0" borderId="30" xfId="0" applyFont="1" applyBorder="1" applyAlignment="1">
      <alignment horizontal="right" vertical="center" wrapText="1" shrinkToFit="1"/>
    </xf>
    <xf numFmtId="0" fontId="16" fillId="0" borderId="30" xfId="0" applyFont="1" applyBorder="1" applyAlignment="1">
      <alignment vertical="center" wrapText="1"/>
    </xf>
    <xf numFmtId="0" fontId="18" fillId="5" borderId="1" xfId="0" applyFont="1" applyFill="1" applyBorder="1" applyAlignment="1">
      <alignment horizontal="left" vertical="center" wrapText="1" shrinkToFit="1"/>
    </xf>
    <xf numFmtId="0" fontId="16" fillId="5" borderId="2" xfId="0" applyFont="1" applyFill="1" applyBorder="1" applyAlignment="1">
      <alignment vertical="center" wrapText="1" shrinkToFit="1"/>
    </xf>
    <xf numFmtId="0" fontId="16" fillId="5" borderId="3" xfId="0" applyFont="1" applyFill="1" applyBorder="1" applyAlignment="1">
      <alignment vertical="center" wrapText="1" shrinkToFit="1"/>
    </xf>
    <xf numFmtId="0" fontId="27" fillId="2" borderId="2" xfId="0" applyFont="1" applyFill="1" applyBorder="1" applyAlignment="1">
      <alignment horizontal="left" vertical="center"/>
    </xf>
    <xf numFmtId="0" fontId="18" fillId="7" borderId="1" xfId="0" applyFont="1" applyFill="1" applyBorder="1" applyAlignment="1">
      <alignment horizontal="center" vertical="center" wrapText="1" shrinkToFit="1"/>
    </xf>
    <xf numFmtId="0" fontId="19" fillId="7" borderId="2" xfId="0" applyFont="1" applyFill="1" applyBorder="1" applyAlignment="1">
      <alignment horizontal="center" vertical="center" wrapText="1" shrinkToFit="1"/>
    </xf>
    <xf numFmtId="0" fontId="19" fillId="7" borderId="3" xfId="0" applyFont="1" applyFill="1" applyBorder="1" applyAlignment="1">
      <alignment horizontal="center" vertical="center" wrapText="1" shrinkToFit="1"/>
    </xf>
    <xf numFmtId="0" fontId="19" fillId="5" borderId="1" xfId="0" applyFont="1" applyFill="1" applyBorder="1" applyAlignment="1">
      <alignment horizontal="center" vertical="center" wrapText="1" shrinkToFit="1"/>
    </xf>
    <xf numFmtId="0" fontId="26" fillId="5" borderId="3" xfId="0" applyFont="1" applyFill="1" applyBorder="1" applyAlignment="1">
      <alignment horizontal="center" vertical="center" wrapText="1" shrinkToFit="1"/>
    </xf>
    <xf numFmtId="0" fontId="17" fillId="5" borderId="4" xfId="0" applyFont="1" applyFill="1" applyBorder="1" applyAlignment="1">
      <alignment horizontal="center" vertical="center" wrapText="1" shrinkToFit="1"/>
    </xf>
    <xf numFmtId="0" fontId="17" fillId="5" borderId="5" xfId="0" applyFont="1" applyFill="1" applyBorder="1" applyAlignment="1">
      <alignment horizontal="center" vertical="center" wrapText="1" shrinkToFit="1"/>
    </xf>
    <xf numFmtId="0" fontId="17" fillId="5" borderId="7" xfId="0" applyFont="1" applyFill="1" applyBorder="1" applyAlignment="1">
      <alignment horizontal="center" vertical="center" wrapText="1" shrinkToFit="1"/>
    </xf>
    <xf numFmtId="0" fontId="17" fillId="5" borderId="0" xfId="0" applyFont="1" applyFill="1" applyAlignment="1">
      <alignment horizontal="center" vertical="center" wrapText="1" shrinkToFit="1"/>
    </xf>
    <xf numFmtId="0" fontId="17" fillId="5" borderId="16" xfId="0" applyFont="1" applyFill="1" applyBorder="1" applyAlignment="1">
      <alignment horizontal="center" vertical="center" wrapText="1" shrinkToFit="1"/>
    </xf>
    <xf numFmtId="0" fontId="17" fillId="5" borderId="40" xfId="0" applyFont="1" applyFill="1" applyBorder="1" applyAlignment="1">
      <alignment horizontal="center" vertical="center" wrapText="1" shrinkToFit="1"/>
    </xf>
    <xf numFmtId="0" fontId="17" fillId="5" borderId="12"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7" fillId="5" borderId="28" xfId="0" applyFont="1" applyFill="1" applyBorder="1" applyAlignment="1">
      <alignment horizontal="left" vertical="center" wrapText="1"/>
    </xf>
    <xf numFmtId="0" fontId="17" fillId="5" borderId="10" xfId="0" applyFont="1" applyFill="1" applyBorder="1" applyAlignment="1">
      <alignment horizontal="left" vertical="center" wrapText="1"/>
    </xf>
    <xf numFmtId="0" fontId="17" fillId="5" borderId="41" xfId="0" applyFont="1" applyFill="1" applyBorder="1" applyAlignment="1">
      <alignment horizontal="left" vertical="center" wrapText="1"/>
    </xf>
    <xf numFmtId="0" fontId="17" fillId="5" borderId="33" xfId="0" applyFont="1" applyFill="1" applyBorder="1" applyAlignment="1">
      <alignment horizontal="left" vertical="center" wrapText="1"/>
    </xf>
    <xf numFmtId="0" fontId="17" fillId="5" borderId="20" xfId="0" applyFont="1" applyFill="1" applyBorder="1" applyAlignment="1">
      <alignment horizontal="left" vertical="center" wrapText="1"/>
    </xf>
    <xf numFmtId="0" fontId="17" fillId="5" borderId="43" xfId="0" applyFont="1" applyFill="1" applyBorder="1" applyAlignment="1">
      <alignment horizontal="left" vertical="center" wrapText="1"/>
    </xf>
    <xf numFmtId="0" fontId="18" fillId="8" borderId="1" xfId="0" applyFont="1" applyFill="1" applyBorder="1" applyAlignment="1">
      <alignment horizontal="center" vertical="center"/>
    </xf>
    <xf numFmtId="0" fontId="19" fillId="8" borderId="2" xfId="0" applyFont="1" applyFill="1" applyBorder="1" applyAlignment="1">
      <alignment horizontal="center" vertical="center"/>
    </xf>
    <xf numFmtId="0" fontId="19" fillId="8" borderId="3" xfId="0" applyFont="1" applyFill="1" applyBorder="1" applyAlignment="1">
      <alignment horizontal="center" vertical="center"/>
    </xf>
    <xf numFmtId="0" fontId="17" fillId="5" borderId="52" xfId="0" applyFont="1" applyFill="1" applyBorder="1" applyAlignment="1">
      <alignment horizontal="center" vertical="center" wrapText="1"/>
    </xf>
    <xf numFmtId="0" fontId="17" fillId="5" borderId="9" xfId="0" applyFont="1" applyFill="1" applyBorder="1" applyAlignment="1">
      <alignment horizontal="left" vertical="center" wrapText="1"/>
    </xf>
    <xf numFmtId="0" fontId="17" fillId="5" borderId="57" xfId="0" applyFont="1" applyFill="1" applyBorder="1" applyAlignment="1">
      <alignment horizontal="left" vertical="center" wrapText="1"/>
    </xf>
    <xf numFmtId="0" fontId="28" fillId="0" borderId="9" xfId="0" applyFont="1" applyBorder="1" applyAlignment="1">
      <alignment vertical="top" wrapText="1" shrinkToFit="1"/>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1430866</xdr:colOff>
      <xdr:row>12</xdr:row>
      <xdr:rowOff>160867</xdr:rowOff>
    </xdr:from>
    <xdr:to>
      <xdr:col>5</xdr:col>
      <xdr:colOff>121920</xdr:colOff>
      <xdr:row>13</xdr:row>
      <xdr:rowOff>137793</xdr:rowOff>
    </xdr:to>
    <xdr:sp macro="" textlink="">
      <xdr:nvSpPr>
        <xdr:cNvPr id="2" name="Tekstvak 1">
          <a:extLst>
            <a:ext uri="{FF2B5EF4-FFF2-40B4-BE49-F238E27FC236}">
              <a16:creationId xmlns:a16="http://schemas.microsoft.com/office/drawing/2014/main" id="{04B616D1-D715-432C-B65F-5A49630CCF96}"/>
            </a:ext>
          </a:extLst>
        </xdr:cNvPr>
        <xdr:cNvSpPr txBox="1"/>
      </xdr:nvSpPr>
      <xdr:spPr>
        <a:xfrm>
          <a:off x="2314786" y="5251027"/>
          <a:ext cx="832274" cy="396026"/>
        </a:xfrm>
        <a:prstGeom prst="rect">
          <a:avLst/>
        </a:prstGeom>
        <a:noFill/>
        <a:ln w="38100" cmpd="sng">
          <a:solidFill>
            <a:srgbClr val="5FB9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r"/>
          <a:r>
            <a:rPr lang="en-US" sz="2000" b="1">
              <a:solidFill>
                <a:schemeClr val="dk1"/>
              </a:solidFill>
              <a:latin typeface="+mn-lt"/>
              <a:ea typeface="+mn-lt"/>
              <a:cs typeface="+mn-lt"/>
            </a:rPr>
            <a:t>Start</a:t>
          </a:r>
        </a:p>
      </xdr:txBody>
    </xdr:sp>
    <xdr:clientData/>
  </xdr:twoCellAnchor>
  <xdr:twoCellAnchor>
    <xdr:from>
      <xdr:col>9</xdr:col>
      <xdr:colOff>274320</xdr:colOff>
      <xdr:row>22</xdr:row>
      <xdr:rowOff>7620</xdr:rowOff>
    </xdr:from>
    <xdr:to>
      <xdr:col>9</xdr:col>
      <xdr:colOff>276935</xdr:colOff>
      <xdr:row>23</xdr:row>
      <xdr:rowOff>121920</xdr:rowOff>
    </xdr:to>
    <xdr:cxnSp macro="">
      <xdr:nvCxnSpPr>
        <xdr:cNvPr id="3" name="Rechte verbindingslijn met pijl 2">
          <a:extLst>
            <a:ext uri="{FF2B5EF4-FFF2-40B4-BE49-F238E27FC236}">
              <a16:creationId xmlns:a16="http://schemas.microsoft.com/office/drawing/2014/main" id="{6D8650A2-D781-4739-B1E1-EFC49A479C0E}"/>
            </a:ext>
          </a:extLst>
        </xdr:cNvPr>
        <xdr:cNvCxnSpPr/>
      </xdr:nvCxnSpPr>
      <xdr:spPr>
        <a:xfrm flipH="1">
          <a:off x="5379720" y="7360920"/>
          <a:ext cx="2615" cy="289560"/>
        </a:xfrm>
        <a:prstGeom prst="straightConnector1">
          <a:avLst/>
        </a:prstGeom>
        <a:ln w="50800">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257960</xdr:colOff>
      <xdr:row>28</xdr:row>
      <xdr:rowOff>6350</xdr:rowOff>
    </xdr:from>
    <xdr:to>
      <xdr:col>9</xdr:col>
      <xdr:colOff>257960</xdr:colOff>
      <xdr:row>31</xdr:row>
      <xdr:rowOff>0</xdr:rowOff>
    </xdr:to>
    <xdr:cxnSp macro="">
      <xdr:nvCxnSpPr>
        <xdr:cNvPr id="4" name="Rechte verbindingslijn met pijl 3">
          <a:extLst>
            <a:ext uri="{FF2B5EF4-FFF2-40B4-BE49-F238E27FC236}">
              <a16:creationId xmlns:a16="http://schemas.microsoft.com/office/drawing/2014/main" id="{08298166-4431-43C6-B3FF-643CD42AAC1E}"/>
            </a:ext>
          </a:extLst>
        </xdr:cNvPr>
        <xdr:cNvCxnSpPr/>
      </xdr:nvCxnSpPr>
      <xdr:spPr>
        <a:xfrm>
          <a:off x="5363360" y="8540750"/>
          <a:ext cx="0" cy="549910"/>
        </a:xfrm>
        <a:prstGeom prst="straightConnector1">
          <a:avLst/>
        </a:prstGeom>
        <a:ln w="50800">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313267</xdr:colOff>
      <xdr:row>13</xdr:row>
      <xdr:rowOff>143933</xdr:rowOff>
    </xdr:from>
    <xdr:to>
      <xdr:col>4</xdr:col>
      <xdr:colOff>317500</xdr:colOff>
      <xdr:row>17</xdr:row>
      <xdr:rowOff>6350</xdr:rowOff>
    </xdr:to>
    <xdr:cxnSp macro="">
      <xdr:nvCxnSpPr>
        <xdr:cNvPr id="5" name="Rechte verbindingslijn met pijl 4">
          <a:extLst>
            <a:ext uri="{FF2B5EF4-FFF2-40B4-BE49-F238E27FC236}">
              <a16:creationId xmlns:a16="http://schemas.microsoft.com/office/drawing/2014/main" id="{D030372B-46BD-4963-9CA5-52D7D7CC5EB7}"/>
            </a:ext>
          </a:extLst>
        </xdr:cNvPr>
        <xdr:cNvCxnSpPr/>
      </xdr:nvCxnSpPr>
      <xdr:spPr>
        <a:xfrm>
          <a:off x="2705947" y="5653193"/>
          <a:ext cx="4233" cy="822537"/>
        </a:xfrm>
        <a:prstGeom prst="straightConnector1">
          <a:avLst/>
        </a:prstGeom>
        <a:ln w="50800">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89647</xdr:colOff>
      <xdr:row>19</xdr:row>
      <xdr:rowOff>-1</xdr:rowOff>
    </xdr:from>
    <xdr:to>
      <xdr:col>6</xdr:col>
      <xdr:colOff>394447</xdr:colOff>
      <xdr:row>19</xdr:row>
      <xdr:rowOff>-1</xdr:rowOff>
    </xdr:to>
    <xdr:cxnSp macro="">
      <xdr:nvCxnSpPr>
        <xdr:cNvPr id="6" name="Rechte verbindingslijn met pijl 5">
          <a:extLst>
            <a:ext uri="{FF2B5EF4-FFF2-40B4-BE49-F238E27FC236}">
              <a16:creationId xmlns:a16="http://schemas.microsoft.com/office/drawing/2014/main" id="{534FCD51-AED4-474F-A652-2379DA8CB4FA}"/>
            </a:ext>
          </a:extLst>
        </xdr:cNvPr>
        <xdr:cNvCxnSpPr/>
      </xdr:nvCxnSpPr>
      <xdr:spPr>
        <a:xfrm>
          <a:off x="3320527" y="6827519"/>
          <a:ext cx="304800" cy="0"/>
        </a:xfrm>
        <a:prstGeom prst="straightConnector1">
          <a:avLst/>
        </a:prstGeom>
        <a:ln w="50800">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35859</xdr:colOff>
      <xdr:row>18</xdr:row>
      <xdr:rowOff>170329</xdr:rowOff>
    </xdr:from>
    <xdr:to>
      <xdr:col>8</xdr:col>
      <xdr:colOff>340659</xdr:colOff>
      <xdr:row>18</xdr:row>
      <xdr:rowOff>170329</xdr:rowOff>
    </xdr:to>
    <xdr:cxnSp macro="">
      <xdr:nvCxnSpPr>
        <xdr:cNvPr id="7" name="Rechte verbindingslijn met pijl 6">
          <a:extLst>
            <a:ext uri="{FF2B5EF4-FFF2-40B4-BE49-F238E27FC236}">
              <a16:creationId xmlns:a16="http://schemas.microsoft.com/office/drawing/2014/main" id="{F9D15D10-9733-4770-AA70-B3B4FAB218A7}"/>
            </a:ext>
          </a:extLst>
        </xdr:cNvPr>
        <xdr:cNvCxnSpPr/>
      </xdr:nvCxnSpPr>
      <xdr:spPr>
        <a:xfrm>
          <a:off x="4592619" y="6822589"/>
          <a:ext cx="304800" cy="0"/>
        </a:xfrm>
        <a:prstGeom prst="straightConnector1">
          <a:avLst/>
        </a:prstGeom>
        <a:ln w="50800">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9</xdr:col>
      <xdr:colOff>219075</xdr:colOff>
      <xdr:row>1</xdr:row>
      <xdr:rowOff>101810</xdr:rowOff>
    </xdr:from>
    <xdr:to>
      <xdr:col>12</xdr:col>
      <xdr:colOff>761585</xdr:colOff>
      <xdr:row>1</xdr:row>
      <xdr:rowOff>869014</xdr:rowOff>
    </xdr:to>
    <xdr:pic>
      <xdr:nvPicPr>
        <xdr:cNvPr id="8" name="Afbeelding 7">
          <a:extLst>
            <a:ext uri="{FF2B5EF4-FFF2-40B4-BE49-F238E27FC236}">
              <a16:creationId xmlns:a16="http://schemas.microsoft.com/office/drawing/2014/main" id="{3873BBE6-E1B2-45CB-B586-A9BD3E749C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24475" y="292310"/>
          <a:ext cx="2958050" cy="767204"/>
        </a:xfrm>
        <a:prstGeom prst="rect">
          <a:avLst/>
        </a:prstGeom>
      </xdr:spPr>
    </xdr:pic>
    <xdr:clientData/>
  </xdr:twoCellAnchor>
  <xdr:twoCellAnchor>
    <xdr:from>
      <xdr:col>3</xdr:col>
      <xdr:colOff>685800</xdr:colOff>
      <xdr:row>16</xdr:row>
      <xdr:rowOff>0</xdr:rowOff>
    </xdr:from>
    <xdr:to>
      <xdr:col>4</xdr:col>
      <xdr:colOff>152400</xdr:colOff>
      <xdr:row>16</xdr:row>
      <xdr:rowOff>186267</xdr:rowOff>
    </xdr:to>
    <xdr:cxnSp macro="">
      <xdr:nvCxnSpPr>
        <xdr:cNvPr id="9" name="Rechte verbindingslijn 8">
          <a:extLst>
            <a:ext uri="{FF2B5EF4-FFF2-40B4-BE49-F238E27FC236}">
              <a16:creationId xmlns:a16="http://schemas.microsoft.com/office/drawing/2014/main" id="{5A0919C2-6F18-4064-B6D8-BEFDFFA9EF41}"/>
            </a:ext>
          </a:extLst>
        </xdr:cNvPr>
        <xdr:cNvCxnSpPr/>
      </xdr:nvCxnSpPr>
      <xdr:spPr>
        <a:xfrm>
          <a:off x="1569720" y="6271260"/>
          <a:ext cx="975360" cy="1862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389467</xdr:colOff>
      <xdr:row>16</xdr:row>
      <xdr:rowOff>0</xdr:rowOff>
    </xdr:from>
    <xdr:to>
      <xdr:col>7</xdr:col>
      <xdr:colOff>389467</xdr:colOff>
      <xdr:row>16</xdr:row>
      <xdr:rowOff>186266</xdr:rowOff>
    </xdr:to>
    <xdr:cxnSp macro="">
      <xdr:nvCxnSpPr>
        <xdr:cNvPr id="10" name="Rechte verbindingslijn 9">
          <a:extLst>
            <a:ext uri="{FF2B5EF4-FFF2-40B4-BE49-F238E27FC236}">
              <a16:creationId xmlns:a16="http://schemas.microsoft.com/office/drawing/2014/main" id="{817FB13F-9778-443A-886F-3A7672827FAE}"/>
            </a:ext>
          </a:extLst>
        </xdr:cNvPr>
        <xdr:cNvCxnSpPr/>
      </xdr:nvCxnSpPr>
      <xdr:spPr>
        <a:xfrm>
          <a:off x="4062307" y="6271260"/>
          <a:ext cx="0" cy="186266"/>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0306C-7B59-424F-80CB-F5FBCE0A41DD}">
  <sheetPr codeName="Blad10">
    <pageSetUpPr fitToPage="1"/>
  </sheetPr>
  <dimension ref="A1:BB491"/>
  <sheetViews>
    <sheetView showGridLines="0" tabSelected="1" zoomScale="90" zoomScaleNormal="90" zoomScaleSheetLayoutView="85" workbookViewId="0">
      <selection activeCell="C6" sqref="C6:M6"/>
    </sheetView>
  </sheetViews>
  <sheetFormatPr defaultColWidth="8.7109375" defaultRowHeight="14.45"/>
  <cols>
    <col min="1" max="1" width="3.7109375" style="5" customWidth="1"/>
    <col min="2" max="2" width="1.140625" style="147" customWidth="1"/>
    <col min="3" max="3" width="8.140625" style="12" customWidth="1"/>
    <col min="4" max="4" width="22" style="12" customWidth="1"/>
    <col min="5" max="5" width="9.28515625" style="12" customWidth="1"/>
    <col min="6" max="6" width="3" style="12" customWidth="1"/>
    <col min="7" max="7" width="6.42578125" style="12" customWidth="1"/>
    <col min="8" max="8" width="12.85546875" style="12" customWidth="1"/>
    <col min="9" max="9" width="8" style="12" customWidth="1"/>
    <col min="10" max="10" width="9.85546875" style="12" customWidth="1"/>
    <col min="11" max="11" width="7.7109375" style="12" customWidth="1"/>
    <col min="12" max="12" width="17.7109375" style="12" customWidth="1"/>
    <col min="13" max="13" width="12.28515625" style="12" customWidth="1"/>
    <col min="14" max="14" width="2" style="12" customWidth="1"/>
    <col min="15" max="15" width="8.7109375" style="5" customWidth="1"/>
    <col min="16" max="16" width="8.7109375" style="6" customWidth="1"/>
    <col min="17" max="17" width="19.85546875" style="6" bestFit="1" customWidth="1"/>
    <col min="18" max="33" width="8.7109375" style="6"/>
    <col min="34" max="36" width="9.28515625" style="5" customWidth="1"/>
    <col min="37" max="54" width="8.7109375" style="5"/>
    <col min="55" max="16384" width="8.7109375" style="12"/>
  </cols>
  <sheetData>
    <row r="1" spans="2:32" ht="15" thickBot="1">
      <c r="B1" s="1"/>
      <c r="C1" s="2"/>
      <c r="D1" s="2"/>
      <c r="E1" s="2"/>
      <c r="F1" s="2"/>
      <c r="G1" s="2"/>
      <c r="H1" s="2"/>
      <c r="I1" s="2"/>
      <c r="J1" s="2"/>
      <c r="K1" s="2"/>
      <c r="L1" s="3"/>
      <c r="M1" s="3"/>
      <c r="N1" s="4"/>
    </row>
    <row r="2" spans="2:32" ht="82.5" customHeight="1">
      <c r="B2" s="7"/>
      <c r="C2" s="8"/>
      <c r="D2" s="8"/>
      <c r="E2" s="8"/>
      <c r="F2" s="8"/>
      <c r="G2" s="8"/>
      <c r="H2" s="8"/>
      <c r="I2" s="8"/>
      <c r="J2" s="8"/>
      <c r="K2" s="8"/>
      <c r="L2" s="8"/>
      <c r="M2" s="8"/>
      <c r="N2" s="9"/>
    </row>
    <row r="3" spans="2:32" ht="55.5" customHeight="1">
      <c r="B3" s="10"/>
      <c r="C3" s="11" t="s">
        <v>0</v>
      </c>
      <c r="N3" s="13"/>
    </row>
    <row r="4" spans="2:32" ht="84.75" customHeight="1">
      <c r="B4" s="14"/>
      <c r="C4" s="149" t="s">
        <v>1</v>
      </c>
      <c r="D4" s="150"/>
      <c r="E4" s="150"/>
      <c r="F4" s="150"/>
      <c r="G4" s="150"/>
      <c r="H4" s="150"/>
      <c r="I4" s="150"/>
      <c r="J4" s="150"/>
      <c r="K4" s="150"/>
      <c r="L4" s="150"/>
      <c r="M4" s="150"/>
      <c r="N4" s="13"/>
    </row>
    <row r="5" spans="2:32" ht="16.5" customHeight="1" thickBot="1">
      <c r="B5" s="10"/>
      <c r="C5" s="15"/>
      <c r="D5" s="15"/>
      <c r="E5" s="15"/>
      <c r="F5" s="15"/>
      <c r="G5" s="15"/>
      <c r="H5" s="15"/>
      <c r="I5" s="15"/>
      <c r="J5" s="15"/>
      <c r="K5" s="15"/>
      <c r="L5" s="15"/>
      <c r="M5" s="15"/>
      <c r="N5" s="13"/>
    </row>
    <row r="6" spans="2:32" ht="21.75" customHeight="1" thickBot="1">
      <c r="B6" s="10"/>
      <c r="C6" s="151" t="s">
        <v>2</v>
      </c>
      <c r="D6" s="152"/>
      <c r="E6" s="152"/>
      <c r="F6" s="152"/>
      <c r="G6" s="152"/>
      <c r="H6" s="152"/>
      <c r="I6" s="152"/>
      <c r="J6" s="152"/>
      <c r="K6" s="152"/>
      <c r="L6" s="152"/>
      <c r="M6" s="153"/>
      <c r="N6" s="13"/>
      <c r="Q6" s="16"/>
      <c r="R6" s="154" t="s">
        <v>3</v>
      </c>
      <c r="S6" s="155"/>
      <c r="T6" s="155"/>
      <c r="U6" s="155"/>
      <c r="V6" s="155"/>
      <c r="W6" s="155"/>
      <c r="X6" s="155"/>
      <c r="Y6" s="155"/>
      <c r="Z6" s="155"/>
      <c r="AA6" s="155"/>
      <c r="AB6" s="155"/>
      <c r="AC6" s="155"/>
      <c r="AD6" s="155"/>
      <c r="AE6" s="155"/>
      <c r="AF6" s="156"/>
    </row>
    <row r="7" spans="2:32" ht="50.25" customHeight="1">
      <c r="B7" s="10"/>
      <c r="C7" s="233" t="s">
        <v>4</v>
      </c>
      <c r="D7" s="157"/>
      <c r="E7" s="157"/>
      <c r="F7" s="157"/>
      <c r="G7" s="157"/>
      <c r="H7" s="157"/>
      <c r="I7" s="157"/>
      <c r="J7" s="157"/>
      <c r="K7" s="157"/>
      <c r="L7" s="157"/>
      <c r="M7" s="158"/>
      <c r="N7" s="13"/>
      <c r="Q7" s="159" t="s">
        <v>5</v>
      </c>
      <c r="R7" s="161">
        <v>2025</v>
      </c>
      <c r="S7" s="162"/>
      <c r="T7" s="162"/>
      <c r="U7" s="162"/>
      <c r="V7" s="162"/>
      <c r="W7" s="162"/>
      <c r="X7" s="162"/>
      <c r="Y7" s="162"/>
      <c r="Z7" s="162"/>
      <c r="AA7" s="162"/>
      <c r="AB7" s="162"/>
      <c r="AC7" s="163"/>
      <c r="AD7" s="164">
        <v>2026</v>
      </c>
      <c r="AE7" s="165"/>
      <c r="AF7" s="17" t="s">
        <v>6</v>
      </c>
    </row>
    <row r="8" spans="2:32" ht="25.5" customHeight="1" thickBot="1">
      <c r="B8" s="10"/>
      <c r="C8" s="166" t="s">
        <v>7</v>
      </c>
      <c r="D8" s="167"/>
      <c r="E8" s="167"/>
      <c r="F8" s="167"/>
      <c r="G8" s="167"/>
      <c r="H8" s="167"/>
      <c r="I8" s="167"/>
      <c r="J8" s="167"/>
      <c r="K8" s="167"/>
      <c r="L8" s="167"/>
      <c r="M8" s="168"/>
      <c r="N8" s="13"/>
      <c r="Q8" s="160"/>
      <c r="R8" s="18" t="s">
        <v>8</v>
      </c>
      <c r="S8" s="19" t="s">
        <v>9</v>
      </c>
      <c r="T8" s="19" t="s">
        <v>10</v>
      </c>
      <c r="U8" s="19" t="s">
        <v>11</v>
      </c>
      <c r="V8" s="19" t="s">
        <v>12</v>
      </c>
      <c r="W8" s="19" t="s">
        <v>13</v>
      </c>
      <c r="X8" s="19" t="s">
        <v>14</v>
      </c>
      <c r="Y8" s="19" t="s">
        <v>15</v>
      </c>
      <c r="Z8" s="19" t="s">
        <v>16</v>
      </c>
      <c r="AA8" s="19" t="s">
        <v>17</v>
      </c>
      <c r="AB8" s="19" t="s">
        <v>18</v>
      </c>
      <c r="AC8" s="20" t="s">
        <v>19</v>
      </c>
      <c r="AD8" s="18" t="s">
        <v>8</v>
      </c>
      <c r="AE8" s="21" t="s">
        <v>9</v>
      </c>
      <c r="AF8" s="22">
        <v>2025</v>
      </c>
    </row>
    <row r="9" spans="2:32" ht="13.5" customHeight="1">
      <c r="B9" s="10"/>
      <c r="C9" s="23"/>
      <c r="D9" s="23"/>
      <c r="E9" s="23"/>
      <c r="H9" s="24"/>
      <c r="I9" s="25"/>
      <c r="J9" s="25"/>
      <c r="K9" s="25"/>
      <c r="L9" s="25"/>
      <c r="M9" s="26"/>
      <c r="N9" s="13"/>
      <c r="Q9" s="27" t="s">
        <v>20</v>
      </c>
      <c r="R9" s="28"/>
      <c r="S9" s="29"/>
      <c r="T9" s="29"/>
      <c r="U9" s="29" t="s">
        <v>21</v>
      </c>
      <c r="V9" s="29"/>
      <c r="W9" s="29"/>
      <c r="X9" s="29" t="s">
        <v>21</v>
      </c>
      <c r="Y9" s="29"/>
      <c r="Z9" s="29"/>
      <c r="AA9" s="29" t="s">
        <v>21</v>
      </c>
      <c r="AB9" s="29"/>
      <c r="AC9" s="30"/>
      <c r="AD9" s="28" t="s">
        <v>21</v>
      </c>
      <c r="AE9" s="31"/>
      <c r="AF9" s="32"/>
    </row>
    <row r="10" spans="2:32" ht="14.45" customHeight="1">
      <c r="B10" s="10"/>
      <c r="C10" s="23"/>
      <c r="D10" s="23"/>
      <c r="E10" s="23"/>
      <c r="H10" s="25"/>
      <c r="I10" s="25"/>
      <c r="J10" s="25"/>
      <c r="K10" s="25"/>
      <c r="L10" s="25"/>
      <c r="M10" s="25"/>
      <c r="N10" s="13"/>
      <c r="Q10" s="33" t="s">
        <v>22</v>
      </c>
      <c r="R10" s="34"/>
      <c r="S10" s="35">
        <f>M25*10%</f>
        <v>0</v>
      </c>
      <c r="T10" s="35"/>
      <c r="U10" s="36"/>
      <c r="V10" s="35">
        <f>J18/4*J47+J19/4*J48+J20/4*J49+J21/4*J50</f>
        <v>0</v>
      </c>
      <c r="W10" s="35"/>
      <c r="X10" s="36"/>
      <c r="Y10" s="35">
        <f>V10</f>
        <v>0</v>
      </c>
      <c r="Z10" s="35"/>
      <c r="AA10" s="36"/>
      <c r="AB10" s="35">
        <f>J18/4*K47+J19/4*K48+J20/4*K49+J21/4*K50-S10</f>
        <v>0</v>
      </c>
      <c r="AC10" s="37"/>
      <c r="AD10" s="34"/>
      <c r="AE10" s="38">
        <f>AB10+S10</f>
        <v>0</v>
      </c>
      <c r="AF10" s="39">
        <f>SUM(R10:AE10)</f>
        <v>0</v>
      </c>
    </row>
    <row r="11" spans="2:32" ht="11.45" customHeight="1">
      <c r="B11" s="10"/>
      <c r="C11" s="23"/>
      <c r="D11" s="23"/>
      <c r="E11" s="23"/>
      <c r="H11" s="25"/>
      <c r="I11" s="25"/>
      <c r="J11" s="25"/>
      <c r="K11" s="25"/>
      <c r="L11" s="25"/>
      <c r="M11" s="25"/>
      <c r="N11" s="13"/>
      <c r="Q11" s="33" t="s">
        <v>23</v>
      </c>
      <c r="R11" s="34"/>
      <c r="S11" s="35">
        <f>M36*10%</f>
        <v>0</v>
      </c>
      <c r="T11" s="35"/>
      <c r="U11" s="36"/>
      <c r="V11" s="35">
        <f>(J33+J34+J35+J36)/4*J54</f>
        <v>0</v>
      </c>
      <c r="W11" s="35"/>
      <c r="X11" s="36"/>
      <c r="Y11" s="35">
        <f>V11</f>
        <v>0</v>
      </c>
      <c r="Z11" s="35"/>
      <c r="AA11" s="36"/>
      <c r="AB11" s="35">
        <f>(J33+J34+J35+J36)/4*K54-S11</f>
        <v>0</v>
      </c>
      <c r="AC11" s="37"/>
      <c r="AD11" s="34"/>
      <c r="AE11" s="38">
        <f>AB11+S11</f>
        <v>0</v>
      </c>
      <c r="AF11" s="39">
        <f>SUM(R11:AE11)</f>
        <v>0</v>
      </c>
    </row>
    <row r="12" spans="2:32" ht="12" customHeight="1" thickBot="1">
      <c r="B12" s="10"/>
      <c r="C12" s="169" t="s">
        <v>24</v>
      </c>
      <c r="D12" s="169"/>
      <c r="E12" s="169"/>
      <c r="F12" s="169"/>
      <c r="H12" s="24"/>
      <c r="I12" s="25"/>
      <c r="J12" s="25"/>
      <c r="K12" s="25"/>
      <c r="L12" s="25"/>
      <c r="M12" s="25"/>
      <c r="N12" s="13"/>
      <c r="Q12" s="40" t="s">
        <v>25</v>
      </c>
      <c r="R12" s="41"/>
      <c r="S12" s="42"/>
      <c r="T12" s="42"/>
      <c r="U12" s="42"/>
      <c r="V12" s="42"/>
      <c r="W12" s="42" t="s">
        <v>21</v>
      </c>
      <c r="X12" s="42" t="s">
        <v>21</v>
      </c>
      <c r="Y12" s="42" t="s">
        <v>21</v>
      </c>
      <c r="Z12" s="42" t="s">
        <v>21</v>
      </c>
      <c r="AA12" s="42"/>
      <c r="AB12" s="42"/>
      <c r="AC12" s="43"/>
      <c r="AD12" s="41"/>
      <c r="AE12" s="44"/>
      <c r="AF12" s="45"/>
    </row>
    <row r="13" spans="2:32" ht="33" customHeight="1" thickBot="1">
      <c r="B13" s="10"/>
      <c r="C13" s="23"/>
      <c r="D13" s="46"/>
      <c r="E13" s="46"/>
      <c r="F13" s="47"/>
      <c r="G13" s="47"/>
      <c r="H13" s="48"/>
      <c r="I13" s="48"/>
      <c r="J13" s="48"/>
      <c r="K13" s="48"/>
      <c r="L13" s="48"/>
      <c r="M13" s="48"/>
      <c r="N13" s="13"/>
      <c r="Q13" s="49" t="s">
        <v>6</v>
      </c>
      <c r="R13" s="50"/>
      <c r="S13" s="51">
        <f>S10+S11</f>
        <v>0</v>
      </c>
      <c r="T13" s="52"/>
      <c r="U13" s="52"/>
      <c r="V13" s="51">
        <f>V10+V11</f>
        <v>0</v>
      </c>
      <c r="W13" s="52"/>
      <c r="X13" s="52"/>
      <c r="Y13" s="51">
        <f>Y10+Y11</f>
        <v>0</v>
      </c>
      <c r="Z13" s="52"/>
      <c r="AA13" s="52"/>
      <c r="AB13" s="51">
        <f>AB10+AB11</f>
        <v>0</v>
      </c>
      <c r="AC13" s="53"/>
      <c r="AD13" s="50"/>
      <c r="AE13" s="54">
        <f>AE10+AE11</f>
        <v>0</v>
      </c>
      <c r="AF13" s="55">
        <f>SUM(R13:AE13)</f>
        <v>0</v>
      </c>
    </row>
    <row r="14" spans="2:32" ht="17.45" customHeight="1">
      <c r="B14" s="10"/>
      <c r="C14" s="23"/>
      <c r="D14" s="46"/>
      <c r="E14" s="46"/>
      <c r="F14" s="47"/>
      <c r="G14" s="47"/>
      <c r="H14" s="48"/>
      <c r="I14" s="48"/>
      <c r="J14" s="48"/>
      <c r="K14" s="48"/>
      <c r="L14" s="48"/>
      <c r="M14" s="48"/>
      <c r="N14" s="13"/>
      <c r="Q14" s="56"/>
      <c r="R14" s="56"/>
      <c r="S14" s="56"/>
      <c r="T14" s="56"/>
      <c r="U14" s="56"/>
      <c r="V14" s="56"/>
      <c r="W14" s="56"/>
      <c r="X14" s="56"/>
      <c r="Y14" s="56"/>
      <c r="Z14" s="56"/>
      <c r="AA14" s="56"/>
      <c r="AB14" s="56"/>
      <c r="AC14" s="56"/>
      <c r="AD14" s="56"/>
      <c r="AE14" s="56"/>
      <c r="AF14" s="56"/>
    </row>
    <row r="15" spans="2:32" ht="21.6" customHeight="1">
      <c r="B15" s="10"/>
      <c r="C15" s="23"/>
      <c r="D15" s="170" t="s">
        <v>26</v>
      </c>
      <c r="E15" s="46"/>
      <c r="F15" s="47"/>
      <c r="G15" s="47"/>
      <c r="H15" s="172" t="s">
        <v>27</v>
      </c>
      <c r="I15" s="173"/>
      <c r="J15" s="173"/>
      <c r="K15" s="173"/>
      <c r="L15" s="173"/>
      <c r="M15" s="173"/>
      <c r="N15" s="13"/>
      <c r="Q15" s="56"/>
      <c r="R15" s="56"/>
      <c r="S15" s="56"/>
      <c r="T15" s="56"/>
      <c r="U15" s="56"/>
      <c r="V15" s="56"/>
      <c r="W15" s="56"/>
      <c r="X15" s="56"/>
      <c r="Y15" s="56"/>
      <c r="Z15" s="56"/>
      <c r="AA15" s="56"/>
      <c r="AB15" s="56"/>
      <c r="AC15" s="56"/>
      <c r="AD15" s="56"/>
      <c r="AE15" s="56"/>
      <c r="AF15" s="56"/>
    </row>
    <row r="16" spans="2:32" ht="21" customHeight="1">
      <c r="B16" s="10"/>
      <c r="D16" s="171"/>
      <c r="E16" s="47"/>
      <c r="F16" s="47"/>
      <c r="G16" s="47"/>
      <c r="H16" s="173"/>
      <c r="I16" s="173"/>
      <c r="J16" s="173"/>
      <c r="K16" s="173"/>
      <c r="L16" s="173"/>
      <c r="M16" s="173"/>
      <c r="N16" s="13"/>
      <c r="Q16" s="56"/>
      <c r="R16" s="174"/>
      <c r="S16" s="174"/>
      <c r="T16" s="174"/>
      <c r="U16" s="174"/>
      <c r="V16" s="174"/>
      <c r="W16" s="174"/>
      <c r="X16" s="174"/>
      <c r="Y16" s="174"/>
      <c r="Z16" s="174"/>
      <c r="AA16" s="174"/>
      <c r="AB16" s="174"/>
      <c r="AC16" s="174"/>
      <c r="AD16" s="174"/>
      <c r="AE16" s="174"/>
      <c r="AF16" s="174"/>
    </row>
    <row r="17" spans="2:32" ht="15.75" customHeight="1" thickBot="1">
      <c r="B17" s="10"/>
      <c r="D17" s="57"/>
      <c r="E17" s="47"/>
      <c r="F17" s="47"/>
      <c r="G17" s="47"/>
      <c r="H17" s="47"/>
      <c r="I17" s="47"/>
      <c r="J17" s="47"/>
      <c r="K17" s="47"/>
      <c r="L17" s="47"/>
      <c r="M17" s="47"/>
      <c r="N17" s="13"/>
      <c r="Q17" s="175"/>
      <c r="R17" s="176"/>
      <c r="S17" s="177"/>
      <c r="T17" s="177"/>
      <c r="U17" s="177"/>
      <c r="V17" s="177"/>
      <c r="W17" s="177"/>
      <c r="X17" s="177"/>
      <c r="Y17" s="177"/>
      <c r="Z17" s="177"/>
      <c r="AA17" s="177"/>
      <c r="AB17" s="177"/>
      <c r="AC17" s="177"/>
      <c r="AD17" s="178"/>
      <c r="AE17" s="178"/>
      <c r="AF17" s="59"/>
    </row>
    <row r="18" spans="2:32" ht="14.45" customHeight="1">
      <c r="B18" s="10"/>
      <c r="C18" s="179"/>
      <c r="D18" s="60" t="s">
        <v>28</v>
      </c>
      <c r="E18" s="61"/>
      <c r="F18" s="47" t="s">
        <v>29</v>
      </c>
      <c r="G18" s="47"/>
      <c r="H18" s="62">
        <v>0.15</v>
      </c>
      <c r="I18" s="63"/>
      <c r="J18" s="64">
        <f>E18*(1-H18)</f>
        <v>0</v>
      </c>
      <c r="K18" s="47" t="s">
        <v>29</v>
      </c>
      <c r="L18" s="47"/>
      <c r="M18" s="47"/>
      <c r="N18" s="13"/>
      <c r="Q18" s="175"/>
      <c r="R18" s="58"/>
      <c r="S18" s="58"/>
      <c r="T18" s="58"/>
      <c r="U18" s="58"/>
      <c r="V18" s="58"/>
      <c r="W18" s="58"/>
      <c r="X18" s="58"/>
      <c r="Y18" s="58"/>
      <c r="Z18" s="58"/>
      <c r="AA18" s="58"/>
      <c r="AB18" s="58"/>
      <c r="AC18" s="58"/>
      <c r="AD18" s="58"/>
      <c r="AE18" s="58"/>
      <c r="AF18" s="59"/>
    </row>
    <row r="19" spans="2:32" ht="13.9" customHeight="1">
      <c r="B19" s="10"/>
      <c r="C19" s="179"/>
      <c r="D19" s="65" t="s">
        <v>30</v>
      </c>
      <c r="E19" s="66"/>
      <c r="F19" s="47" t="s">
        <v>29</v>
      </c>
      <c r="G19" s="47"/>
      <c r="H19" s="62">
        <v>0.15</v>
      </c>
      <c r="I19" s="63"/>
      <c r="J19" s="67">
        <f>E19*(1-H19)</f>
        <v>0</v>
      </c>
      <c r="K19" s="47" t="s">
        <v>29</v>
      </c>
      <c r="L19" s="47"/>
      <c r="M19" s="47"/>
      <c r="N19" s="13"/>
      <c r="Q19" s="5"/>
      <c r="R19" s="68"/>
      <c r="S19" s="68"/>
      <c r="T19" s="68"/>
      <c r="U19" s="68"/>
      <c r="V19" s="68"/>
      <c r="W19" s="68"/>
      <c r="X19" s="68"/>
      <c r="Y19" s="68"/>
      <c r="Z19" s="68"/>
      <c r="AA19" s="68"/>
      <c r="AB19" s="68"/>
      <c r="AC19" s="68"/>
      <c r="AD19" s="68"/>
      <c r="AE19" s="68"/>
      <c r="AF19" s="5"/>
    </row>
    <row r="20" spans="2:32" ht="13.9" customHeight="1">
      <c r="B20" s="10"/>
      <c r="C20" s="179"/>
      <c r="D20" s="65" t="s">
        <v>31</v>
      </c>
      <c r="E20" s="66"/>
      <c r="F20" s="47" t="s">
        <v>29</v>
      </c>
      <c r="G20" s="47"/>
      <c r="H20" s="62">
        <v>0.15</v>
      </c>
      <c r="I20" s="63"/>
      <c r="J20" s="67">
        <f>E20*(1-H20)</f>
        <v>0</v>
      </c>
      <c r="K20" s="47" t="s">
        <v>29</v>
      </c>
      <c r="L20" s="47"/>
      <c r="M20" s="47"/>
      <c r="N20" s="13"/>
      <c r="Q20" s="5"/>
      <c r="R20" s="69"/>
      <c r="S20" s="69"/>
      <c r="T20" s="69"/>
      <c r="U20" s="68"/>
      <c r="V20" s="69"/>
      <c r="W20" s="69"/>
      <c r="X20" s="68"/>
      <c r="Y20" s="69"/>
      <c r="Z20" s="69"/>
      <c r="AA20" s="68"/>
      <c r="AB20" s="69"/>
      <c r="AC20" s="69"/>
      <c r="AD20" s="69"/>
      <c r="AE20" s="69"/>
      <c r="AF20" s="70"/>
    </row>
    <row r="21" spans="2:32" ht="13.9" customHeight="1" thickBot="1">
      <c r="B21" s="10"/>
      <c r="C21" s="179"/>
      <c r="D21" s="71" t="s">
        <v>32</v>
      </c>
      <c r="E21" s="72"/>
      <c r="F21" s="47" t="s">
        <v>29</v>
      </c>
      <c r="G21" s="47"/>
      <c r="H21" s="62">
        <v>0.15</v>
      </c>
      <c r="I21" s="63"/>
      <c r="J21" s="67">
        <f>E21*(1-H21)</f>
        <v>0</v>
      </c>
      <c r="K21" s="47" t="s">
        <v>29</v>
      </c>
      <c r="L21" s="47"/>
      <c r="M21" s="47"/>
      <c r="N21" s="13"/>
      <c r="Q21" s="5"/>
      <c r="R21" s="69"/>
      <c r="S21" s="69"/>
      <c r="T21" s="69"/>
      <c r="U21" s="68"/>
      <c r="V21" s="69"/>
      <c r="W21" s="69"/>
      <c r="X21" s="68"/>
      <c r="Y21" s="69"/>
      <c r="Z21" s="69"/>
      <c r="AA21" s="68"/>
      <c r="AB21" s="69"/>
      <c r="AC21" s="69"/>
      <c r="AD21" s="69"/>
      <c r="AE21" s="69"/>
      <c r="AF21" s="70"/>
    </row>
    <row r="22" spans="2:32" ht="13.9" customHeight="1" thickBot="1">
      <c r="B22" s="10"/>
      <c r="C22" s="25"/>
      <c r="D22" s="73" t="s">
        <v>33</v>
      </c>
      <c r="E22" s="74">
        <f>SUM(E18:E21)</f>
        <v>0</v>
      </c>
      <c r="F22" s="47" t="s">
        <v>29</v>
      </c>
      <c r="G22" s="47"/>
      <c r="H22" s="47"/>
      <c r="I22" s="47"/>
      <c r="J22" s="75">
        <f>SUM(J18:J21)</f>
        <v>0</v>
      </c>
      <c r="K22" s="47" t="s">
        <v>29</v>
      </c>
      <c r="L22" s="76" t="s">
        <v>34</v>
      </c>
      <c r="M22" s="47"/>
      <c r="N22" s="13"/>
      <c r="Q22" s="5"/>
      <c r="R22" s="68"/>
      <c r="S22" s="68"/>
      <c r="T22" s="68"/>
      <c r="U22" s="68"/>
      <c r="V22" s="68"/>
      <c r="W22" s="68"/>
      <c r="X22" s="68"/>
      <c r="Y22" s="68"/>
      <c r="Z22" s="68"/>
      <c r="AA22" s="68"/>
      <c r="AB22" s="68"/>
      <c r="AC22" s="68"/>
      <c r="AD22" s="68"/>
      <c r="AE22" s="68"/>
      <c r="AF22" s="5"/>
    </row>
    <row r="23" spans="2:32" ht="13.9" customHeight="1">
      <c r="B23" s="10"/>
      <c r="C23" s="183"/>
      <c r="D23" s="183"/>
      <c r="E23" s="184"/>
      <c r="F23" s="184"/>
      <c r="G23" s="26"/>
      <c r="H23" s="26"/>
      <c r="I23" s="26"/>
      <c r="N23" s="13"/>
      <c r="Q23" s="59"/>
      <c r="R23" s="58"/>
      <c r="S23" s="77"/>
      <c r="T23" s="58"/>
      <c r="U23" s="58"/>
      <c r="V23" s="77"/>
      <c r="W23" s="58"/>
      <c r="X23" s="58"/>
      <c r="Y23" s="77"/>
      <c r="Z23" s="58"/>
      <c r="AA23" s="58"/>
      <c r="AB23" s="77"/>
      <c r="AC23" s="58"/>
      <c r="AD23" s="58"/>
      <c r="AE23" s="77"/>
      <c r="AF23" s="70"/>
    </row>
    <row r="24" spans="2:32" ht="18.399999999999999" customHeight="1" thickBot="1">
      <c r="B24" s="10"/>
      <c r="E24" s="47"/>
      <c r="F24" s="47"/>
      <c r="G24" s="47"/>
      <c r="H24" s="47"/>
      <c r="I24" s="47"/>
      <c r="J24" s="47"/>
      <c r="K24" s="78"/>
      <c r="L24" s="78"/>
      <c r="M24" s="47"/>
      <c r="N24" s="79"/>
    </row>
    <row r="25" spans="2:32" ht="15" thickBot="1">
      <c r="B25" s="10"/>
      <c r="C25" s="185" t="s">
        <v>35</v>
      </c>
      <c r="D25" s="185"/>
      <c r="E25" s="186" t="s">
        <v>36</v>
      </c>
      <c r="F25" s="187"/>
      <c r="G25" s="187"/>
      <c r="H25" s="188"/>
      <c r="I25" s="47"/>
      <c r="J25" s="80">
        <f>J22</f>
        <v>0</v>
      </c>
      <c r="K25" s="47" t="s">
        <v>29</v>
      </c>
      <c r="L25" s="81" t="s">
        <v>37</v>
      </c>
      <c r="M25" s="82">
        <f>J18*L47+J19*L48+J20*L49+J21*L50</f>
        <v>0</v>
      </c>
      <c r="N25" s="79"/>
      <c r="O25" s="83"/>
    </row>
    <row r="26" spans="2:32" ht="18" customHeight="1">
      <c r="B26" s="10"/>
      <c r="C26" s="47"/>
      <c r="D26" s="84" t="s">
        <v>38</v>
      </c>
      <c r="E26" s="85"/>
      <c r="F26" s="85"/>
      <c r="G26" s="85"/>
      <c r="H26" s="85"/>
      <c r="I26" s="85"/>
      <c r="J26" s="86">
        <f>J25*10%</f>
        <v>0</v>
      </c>
      <c r="K26" s="47" t="s">
        <v>29</v>
      </c>
      <c r="L26" s="47"/>
      <c r="M26" s="47"/>
      <c r="N26" s="79"/>
    </row>
    <row r="27" spans="2:32" ht="13.15" customHeight="1">
      <c r="B27" s="10"/>
      <c r="C27" s="47"/>
      <c r="D27" s="87" t="s">
        <v>39</v>
      </c>
      <c r="E27" s="88"/>
      <c r="F27" s="88"/>
      <c r="G27" s="88"/>
      <c r="H27" s="88"/>
      <c r="I27" s="88"/>
      <c r="J27" s="89">
        <v>0</v>
      </c>
      <c r="K27" s="47"/>
      <c r="L27" s="47"/>
      <c r="M27" s="47"/>
      <c r="N27" s="79"/>
    </row>
    <row r="28" spans="2:32" ht="15" thickBot="1">
      <c r="B28" s="10"/>
      <c r="C28" s="47"/>
      <c r="D28" s="189" t="s">
        <v>40</v>
      </c>
      <c r="E28" s="190"/>
      <c r="F28" s="190"/>
      <c r="G28" s="190"/>
      <c r="H28" s="190"/>
      <c r="I28" s="191"/>
      <c r="J28" s="90">
        <f>J25-J26-J27</f>
        <v>0</v>
      </c>
      <c r="K28" s="47" t="s">
        <v>29</v>
      </c>
      <c r="N28" s="79"/>
    </row>
    <row r="29" spans="2:32" ht="14.45" customHeight="1">
      <c r="B29" s="10"/>
      <c r="C29" s="47"/>
      <c r="D29" s="47"/>
      <c r="E29" s="47"/>
      <c r="F29" s="47"/>
      <c r="G29" s="47"/>
      <c r="H29" s="47"/>
      <c r="I29" s="47"/>
      <c r="J29" s="47"/>
      <c r="K29" s="47"/>
      <c r="L29" s="47"/>
      <c r="M29" s="78"/>
      <c r="N29" s="79"/>
    </row>
    <row r="30" spans="2:32" ht="14.45" customHeight="1">
      <c r="B30" s="10"/>
      <c r="C30" s="192" t="s">
        <v>41</v>
      </c>
      <c r="D30" s="192"/>
      <c r="E30" s="192"/>
      <c r="F30" s="192"/>
      <c r="G30" s="47"/>
      <c r="H30" s="47"/>
      <c r="I30" s="47"/>
      <c r="J30" s="47"/>
      <c r="K30" s="47"/>
      <c r="L30" s="91"/>
      <c r="M30" s="78"/>
      <c r="N30" s="92"/>
      <c r="O30" s="93"/>
    </row>
    <row r="31" spans="2:32" ht="15" thickBot="1">
      <c r="B31" s="10"/>
      <c r="D31" s="94"/>
      <c r="E31" s="94"/>
      <c r="F31" s="94"/>
      <c r="G31" s="47"/>
      <c r="H31" s="47"/>
      <c r="I31" s="47"/>
      <c r="J31" s="47"/>
      <c r="K31" s="47"/>
      <c r="L31" s="91"/>
      <c r="M31" s="78"/>
      <c r="N31" s="92"/>
      <c r="O31" s="93"/>
    </row>
    <row r="32" spans="2:32" ht="15" thickBot="1">
      <c r="B32" s="10"/>
      <c r="C32" s="95" t="s">
        <v>42</v>
      </c>
      <c r="D32" s="47"/>
      <c r="E32" s="193" t="s">
        <v>43</v>
      </c>
      <c r="F32" s="194"/>
      <c r="G32" s="194"/>
      <c r="H32" s="195"/>
      <c r="J32" s="96">
        <f>J28</f>
        <v>0</v>
      </c>
      <c r="K32" s="47" t="s">
        <v>29</v>
      </c>
      <c r="L32" s="47"/>
      <c r="M32" s="46"/>
      <c r="N32" s="79"/>
    </row>
    <row r="33" spans="2:14" ht="16.149999999999999" customHeight="1">
      <c r="B33" s="10"/>
      <c r="C33" s="47"/>
      <c r="D33" s="196" t="s">
        <v>44</v>
      </c>
      <c r="E33" s="197"/>
      <c r="F33" s="200" t="s">
        <v>45</v>
      </c>
      <c r="G33" s="197"/>
      <c r="H33" s="197"/>
      <c r="I33" s="97">
        <v>0.15</v>
      </c>
      <c r="J33" s="98">
        <f>J32*I33</f>
        <v>0</v>
      </c>
      <c r="K33" s="47" t="s">
        <v>29</v>
      </c>
      <c r="L33" s="47"/>
      <c r="M33" s="47"/>
      <c r="N33" s="79"/>
    </row>
    <row r="34" spans="2:14">
      <c r="B34" s="10"/>
      <c r="C34" s="47"/>
      <c r="D34" s="198"/>
      <c r="E34" s="199"/>
      <c r="F34" s="201" t="s">
        <v>46</v>
      </c>
      <c r="G34" s="199"/>
      <c r="H34" s="199"/>
      <c r="I34" s="99">
        <v>0.47</v>
      </c>
      <c r="J34" s="100">
        <f>J32*I34</f>
        <v>0</v>
      </c>
      <c r="K34" s="47" t="s">
        <v>29</v>
      </c>
      <c r="L34" s="47"/>
      <c r="M34" s="47"/>
      <c r="N34" s="79"/>
    </row>
    <row r="35" spans="2:14" ht="13.9" customHeight="1" thickBot="1">
      <c r="B35" s="10"/>
      <c r="C35" s="47"/>
      <c r="D35" s="198"/>
      <c r="E35" s="199"/>
      <c r="F35" s="201" t="s">
        <v>47</v>
      </c>
      <c r="G35" s="202"/>
      <c r="H35" s="202"/>
      <c r="I35" s="99">
        <v>0.31</v>
      </c>
      <c r="J35" s="100">
        <f>J32*I35</f>
        <v>0</v>
      </c>
      <c r="K35" s="47" t="s">
        <v>29</v>
      </c>
      <c r="L35" s="47"/>
      <c r="M35" s="47"/>
      <c r="N35" s="79"/>
    </row>
    <row r="36" spans="2:14" ht="15" thickBot="1">
      <c r="B36" s="10"/>
      <c r="C36" s="47"/>
      <c r="D36" s="198"/>
      <c r="E36" s="199"/>
      <c r="F36" s="201" t="s">
        <v>48</v>
      </c>
      <c r="G36" s="199"/>
      <c r="H36" s="199"/>
      <c r="I36" s="99">
        <v>7.0000000000000007E-2</v>
      </c>
      <c r="J36" s="101">
        <f>J32*I36</f>
        <v>0</v>
      </c>
      <c r="K36" s="47" t="s">
        <v>29</v>
      </c>
      <c r="L36" s="102" t="s">
        <v>49</v>
      </c>
      <c r="M36" s="103">
        <f>(J33+J34+J35+J36)*L54</f>
        <v>0</v>
      </c>
      <c r="N36" s="79"/>
    </row>
    <row r="37" spans="2:14" ht="14.25" customHeight="1" thickBot="1">
      <c r="B37" s="10"/>
      <c r="C37" s="47"/>
      <c r="D37" s="180" t="s">
        <v>50</v>
      </c>
      <c r="E37" s="181"/>
      <c r="F37" s="182" t="s">
        <v>51</v>
      </c>
      <c r="G37" s="181"/>
      <c r="H37" s="181"/>
      <c r="I37" s="104">
        <v>0</v>
      </c>
      <c r="J37" s="105">
        <f>I37*J32</f>
        <v>0</v>
      </c>
      <c r="K37" s="47" t="s">
        <v>29</v>
      </c>
      <c r="L37" s="47"/>
      <c r="M37" s="47"/>
      <c r="N37" s="79"/>
    </row>
    <row r="38" spans="2:14">
      <c r="B38" s="10"/>
      <c r="C38" s="47"/>
      <c r="D38" s="47"/>
      <c r="E38" s="47"/>
      <c r="F38" s="47"/>
      <c r="G38" s="47"/>
      <c r="H38" s="47"/>
      <c r="I38" s="63">
        <f>SUM(I33:I37)</f>
        <v>1</v>
      </c>
      <c r="J38" s="47"/>
      <c r="K38" s="47"/>
      <c r="L38" s="47"/>
      <c r="M38" s="47"/>
      <c r="N38" s="79"/>
    </row>
    <row r="39" spans="2:14" ht="15" thickBot="1">
      <c r="B39" s="10"/>
      <c r="C39" s="47"/>
      <c r="D39" s="47"/>
      <c r="E39" s="47"/>
      <c r="F39" s="47"/>
      <c r="G39" s="47"/>
      <c r="H39" s="47"/>
      <c r="I39" s="47"/>
      <c r="J39" s="47"/>
      <c r="K39" s="47"/>
      <c r="L39" s="47"/>
      <c r="M39" s="47"/>
      <c r="N39" s="79"/>
    </row>
    <row r="40" spans="2:14" ht="15" thickBot="1">
      <c r="B40" s="10"/>
      <c r="C40" s="106"/>
      <c r="D40" s="203" t="s">
        <v>52</v>
      </c>
      <c r="E40" s="204"/>
      <c r="F40" s="204"/>
      <c r="G40" s="204"/>
      <c r="H40" s="204"/>
      <c r="I40" s="204"/>
      <c r="J40" s="204"/>
      <c r="K40" s="204"/>
      <c r="L40" s="205"/>
      <c r="M40" s="107">
        <f>M36+M25</f>
        <v>0</v>
      </c>
      <c r="N40" s="79"/>
    </row>
    <row r="41" spans="2:14">
      <c r="B41" s="108"/>
      <c r="C41" s="47"/>
      <c r="D41" s="47"/>
      <c r="E41" s="47"/>
      <c r="F41" s="47"/>
      <c r="G41" s="47"/>
      <c r="H41" s="47"/>
      <c r="I41" s="47"/>
      <c r="J41" s="47"/>
      <c r="K41" s="109"/>
      <c r="L41" s="47"/>
      <c r="M41" s="47"/>
      <c r="N41" s="79"/>
    </row>
    <row r="42" spans="2:14" ht="15" thickBot="1">
      <c r="B42" s="108"/>
      <c r="C42" s="47"/>
      <c r="D42" s="47"/>
      <c r="E42" s="47"/>
      <c r="F42" s="47"/>
      <c r="G42" s="47"/>
      <c r="H42" s="47"/>
      <c r="I42" s="47"/>
      <c r="J42" s="47"/>
      <c r="K42" s="109"/>
      <c r="L42" s="47"/>
      <c r="M42" s="47"/>
      <c r="N42" s="79"/>
    </row>
    <row r="43" spans="2:14" ht="15" thickBot="1">
      <c r="B43" s="110"/>
      <c r="C43" s="206" t="s">
        <v>53</v>
      </c>
      <c r="D43" s="206"/>
      <c r="E43" s="206"/>
      <c r="F43" s="206"/>
      <c r="G43" s="206"/>
      <c r="H43" s="206"/>
      <c r="I43" s="3"/>
      <c r="J43" s="3"/>
      <c r="K43" s="3"/>
      <c r="L43" s="3"/>
      <c r="M43" s="3"/>
      <c r="N43" s="4"/>
    </row>
    <row r="44" spans="2:14" ht="15" thickBot="1">
      <c r="B44" s="111"/>
      <c r="C44" s="112"/>
      <c r="D44" s="112"/>
      <c r="E44" s="112"/>
      <c r="F44" s="112"/>
      <c r="G44" s="112"/>
      <c r="H44" s="112"/>
      <c r="I44" s="112"/>
      <c r="J44" s="112"/>
      <c r="K44" s="112"/>
      <c r="L44" s="112"/>
      <c r="M44" s="112"/>
      <c r="N44" s="113"/>
    </row>
    <row r="45" spans="2:14" ht="15" customHeight="1" thickBot="1">
      <c r="B45" s="111"/>
      <c r="C45" s="207" t="s">
        <v>54</v>
      </c>
      <c r="D45" s="208"/>
      <c r="E45" s="208"/>
      <c r="F45" s="208"/>
      <c r="G45" s="208"/>
      <c r="H45" s="208"/>
      <c r="I45" s="209"/>
      <c r="J45" s="210">
        <v>2025</v>
      </c>
      <c r="K45" s="211"/>
      <c r="L45" s="114"/>
      <c r="M45" s="112"/>
      <c r="N45" s="113"/>
    </row>
    <row r="46" spans="2:14" ht="15" customHeight="1" thickBot="1">
      <c r="B46" s="115"/>
      <c r="C46" s="212" t="s">
        <v>55</v>
      </c>
      <c r="D46" s="213"/>
      <c r="E46" s="213"/>
      <c r="F46" s="116"/>
      <c r="G46" s="218"/>
      <c r="H46" s="219"/>
      <c r="I46" s="220"/>
      <c r="J46" s="117" t="s">
        <v>56</v>
      </c>
      <c r="K46" s="118" t="s">
        <v>57</v>
      </c>
      <c r="L46" s="119" t="s">
        <v>58</v>
      </c>
      <c r="M46" s="112"/>
      <c r="N46" s="113"/>
    </row>
    <row r="47" spans="2:14" ht="14.45" customHeight="1">
      <c r="B47" s="111"/>
      <c r="C47" s="214"/>
      <c r="D47" s="215"/>
      <c r="E47" s="215"/>
      <c r="F47" s="120"/>
      <c r="G47" s="221" t="s">
        <v>28</v>
      </c>
      <c r="H47" s="222"/>
      <c r="I47" s="223"/>
      <c r="J47" s="121">
        <v>0.08</v>
      </c>
      <c r="K47" s="122">
        <v>0.14000000000000001</v>
      </c>
      <c r="L47" s="123">
        <f>(J47+K47)/2</f>
        <v>0.11000000000000001</v>
      </c>
      <c r="M47" s="112"/>
      <c r="N47" s="113"/>
    </row>
    <row r="48" spans="2:14" ht="14.45" customHeight="1">
      <c r="B48" s="111"/>
      <c r="C48" s="214"/>
      <c r="D48" s="215"/>
      <c r="E48" s="215"/>
      <c r="F48" s="120"/>
      <c r="G48" s="221" t="s">
        <v>30</v>
      </c>
      <c r="H48" s="222"/>
      <c r="I48" s="223"/>
      <c r="J48" s="124">
        <v>0.08</v>
      </c>
      <c r="K48" s="125">
        <v>0.14000000000000001</v>
      </c>
      <c r="L48" s="126">
        <f>(J48+K48)/2</f>
        <v>0.11000000000000001</v>
      </c>
      <c r="M48" s="112"/>
      <c r="N48" s="113"/>
    </row>
    <row r="49" spans="2:33" ht="18.399999999999999" customHeight="1">
      <c r="B49" s="111"/>
      <c r="C49" s="214"/>
      <c r="D49" s="215"/>
      <c r="E49" s="215"/>
      <c r="F49" s="120"/>
      <c r="G49" s="221" t="s">
        <v>31</v>
      </c>
      <c r="H49" s="222"/>
      <c r="I49" s="223"/>
      <c r="J49" s="127">
        <v>5.0000000000000001E-3</v>
      </c>
      <c r="K49" s="125">
        <v>0.01</v>
      </c>
      <c r="L49" s="148">
        <f>(J49+K49)/2</f>
        <v>7.4999999999999997E-3</v>
      </c>
      <c r="M49" s="112"/>
      <c r="N49" s="113"/>
    </row>
    <row r="50" spans="2:33" ht="14.45" customHeight="1" thickBot="1">
      <c r="B50" s="111"/>
      <c r="C50" s="216"/>
      <c r="D50" s="217"/>
      <c r="E50" s="217"/>
      <c r="F50" s="128"/>
      <c r="G50" s="224" t="s">
        <v>32</v>
      </c>
      <c r="H50" s="225"/>
      <c r="I50" s="226"/>
      <c r="J50" s="129">
        <v>0.08</v>
      </c>
      <c r="K50" s="130">
        <v>0.14000000000000001</v>
      </c>
      <c r="L50" s="131">
        <f>(J50+K50)/2</f>
        <v>0.11000000000000001</v>
      </c>
      <c r="M50" s="112"/>
      <c r="N50" s="113"/>
    </row>
    <row r="51" spans="2:33" ht="14.45" customHeight="1" thickBot="1">
      <c r="B51" s="111"/>
      <c r="C51" s="114"/>
      <c r="D51" s="114"/>
      <c r="E51" s="114"/>
      <c r="F51" s="114"/>
      <c r="G51" s="114"/>
      <c r="H51" s="114"/>
      <c r="I51" s="114"/>
      <c r="J51" s="132"/>
      <c r="K51" s="114"/>
      <c r="L51" s="114"/>
      <c r="M51" s="112"/>
      <c r="N51" s="113"/>
    </row>
    <row r="52" spans="2:33" ht="14.45" customHeight="1" thickBot="1">
      <c r="B52" s="111"/>
      <c r="C52" s="227" t="s">
        <v>59</v>
      </c>
      <c r="D52" s="228"/>
      <c r="E52" s="228"/>
      <c r="F52" s="228"/>
      <c r="G52" s="228"/>
      <c r="H52" s="228"/>
      <c r="I52" s="229"/>
      <c r="J52" s="133">
        <v>2025</v>
      </c>
      <c r="K52" s="134"/>
      <c r="L52" s="114"/>
      <c r="M52" s="112"/>
      <c r="N52" s="113"/>
    </row>
    <row r="53" spans="2:33" ht="15" customHeight="1" thickBot="1">
      <c r="B53" s="111"/>
      <c r="C53" s="212" t="s">
        <v>60</v>
      </c>
      <c r="D53" s="213"/>
      <c r="E53" s="213"/>
      <c r="F53" s="135"/>
      <c r="G53" s="230"/>
      <c r="H53" s="219"/>
      <c r="I53" s="220"/>
      <c r="J53" s="136" t="s">
        <v>56</v>
      </c>
      <c r="K53" s="137" t="s">
        <v>57</v>
      </c>
      <c r="L53" s="119" t="s">
        <v>58</v>
      </c>
      <c r="M53" s="112"/>
      <c r="N53" s="113"/>
    </row>
    <row r="54" spans="2:33" ht="15" customHeight="1">
      <c r="B54" s="111"/>
      <c r="C54" s="214"/>
      <c r="D54" s="215"/>
      <c r="E54" s="215"/>
      <c r="F54" s="138"/>
      <c r="G54" s="231" t="s">
        <v>61</v>
      </c>
      <c r="H54" s="222"/>
      <c r="I54" s="223"/>
      <c r="J54" s="139">
        <v>0.21</v>
      </c>
      <c r="K54" s="140">
        <v>0.27</v>
      </c>
      <c r="L54" s="141">
        <f>(J54+K54)/2</f>
        <v>0.24</v>
      </c>
      <c r="M54" s="112"/>
      <c r="N54" s="113"/>
    </row>
    <row r="55" spans="2:33" ht="14.45" customHeight="1" thickBot="1">
      <c r="B55" s="111"/>
      <c r="C55" s="216"/>
      <c r="D55" s="217"/>
      <c r="E55" s="217"/>
      <c r="F55" s="142"/>
      <c r="G55" s="232" t="s">
        <v>62</v>
      </c>
      <c r="H55" s="225"/>
      <c r="I55" s="226"/>
      <c r="J55" s="129">
        <v>0.21</v>
      </c>
      <c r="K55" s="143">
        <v>0.27</v>
      </c>
      <c r="L55" s="144">
        <f>(J55+K55)/2</f>
        <v>0.24</v>
      </c>
      <c r="M55" s="112"/>
      <c r="N55" s="113"/>
    </row>
    <row r="56" spans="2:33" ht="15" thickBot="1">
      <c r="B56" s="111"/>
      <c r="C56" s="145"/>
      <c r="D56" s="112"/>
      <c r="E56" s="112"/>
      <c r="F56" s="112"/>
      <c r="G56" s="112"/>
      <c r="H56" s="112"/>
      <c r="I56" s="112"/>
      <c r="J56" s="112"/>
      <c r="K56" s="112"/>
      <c r="L56" s="112"/>
      <c r="M56" s="112"/>
      <c r="N56" s="113"/>
    </row>
    <row r="57" spans="2:33" ht="14.45" customHeight="1" thickBot="1">
      <c r="B57" s="1"/>
      <c r="C57" s="2"/>
      <c r="D57" s="2"/>
      <c r="E57" s="2"/>
      <c r="F57" s="2"/>
      <c r="G57" s="2"/>
      <c r="H57" s="2"/>
      <c r="I57" s="2"/>
      <c r="J57" s="2"/>
      <c r="K57" s="2"/>
      <c r="L57" s="3"/>
      <c r="M57" s="3"/>
      <c r="N57" s="4"/>
    </row>
    <row r="58" spans="2:33" s="5" customFormat="1">
      <c r="B58" s="146"/>
      <c r="P58" s="6"/>
      <c r="Q58" s="6"/>
      <c r="R58" s="6"/>
      <c r="S58" s="6"/>
      <c r="T58" s="6"/>
      <c r="U58" s="6"/>
      <c r="V58" s="6"/>
      <c r="W58" s="6"/>
      <c r="X58" s="6"/>
      <c r="Y58" s="6"/>
      <c r="Z58" s="6"/>
      <c r="AA58" s="6"/>
      <c r="AB58" s="6"/>
      <c r="AC58" s="6"/>
      <c r="AD58" s="6"/>
      <c r="AE58" s="6"/>
      <c r="AF58" s="6"/>
      <c r="AG58" s="6"/>
    </row>
    <row r="59" spans="2:33" s="5" customFormat="1">
      <c r="B59" s="146"/>
      <c r="P59" s="6"/>
      <c r="Q59" s="6"/>
      <c r="R59" s="6"/>
      <c r="S59" s="6"/>
      <c r="T59" s="6"/>
      <c r="U59" s="6"/>
      <c r="V59" s="6"/>
      <c r="W59" s="6"/>
      <c r="X59" s="6"/>
      <c r="Y59" s="6"/>
      <c r="Z59" s="6"/>
      <c r="AA59" s="6"/>
      <c r="AB59" s="6"/>
      <c r="AC59" s="6"/>
      <c r="AD59" s="6"/>
      <c r="AE59" s="6"/>
      <c r="AF59" s="6"/>
      <c r="AG59" s="6"/>
    </row>
    <row r="60" spans="2:33" s="5" customFormat="1">
      <c r="B60" s="146"/>
      <c r="P60" s="6"/>
      <c r="Q60" s="6"/>
      <c r="R60" s="6"/>
      <c r="S60" s="6"/>
      <c r="T60" s="6"/>
      <c r="U60" s="6"/>
      <c r="V60" s="6"/>
      <c r="W60" s="6"/>
      <c r="X60" s="6"/>
      <c r="Y60" s="6"/>
      <c r="Z60" s="6"/>
      <c r="AA60" s="6"/>
      <c r="AB60" s="6"/>
      <c r="AC60" s="6"/>
      <c r="AD60" s="6"/>
      <c r="AE60" s="6"/>
      <c r="AF60" s="6"/>
      <c r="AG60" s="6"/>
    </row>
    <row r="61" spans="2:33" s="5" customFormat="1">
      <c r="B61" s="146"/>
      <c r="P61" s="6"/>
      <c r="Q61" s="6"/>
      <c r="R61" s="6"/>
      <c r="S61" s="6"/>
      <c r="T61" s="6"/>
      <c r="U61" s="6"/>
      <c r="V61" s="6"/>
      <c r="W61" s="6"/>
      <c r="X61" s="6"/>
      <c r="Y61" s="6"/>
      <c r="Z61" s="6"/>
      <c r="AA61" s="6"/>
      <c r="AB61" s="6"/>
      <c r="AC61" s="6"/>
      <c r="AD61" s="6"/>
      <c r="AE61" s="6"/>
      <c r="AF61" s="6"/>
      <c r="AG61" s="6"/>
    </row>
    <row r="62" spans="2:33" s="5" customFormat="1">
      <c r="B62" s="146"/>
      <c r="P62" s="6"/>
      <c r="Q62" s="6"/>
      <c r="R62" s="6"/>
      <c r="S62" s="6"/>
      <c r="T62" s="6"/>
      <c r="U62" s="6"/>
      <c r="V62" s="6"/>
      <c r="W62" s="6"/>
      <c r="X62" s="6"/>
      <c r="Y62" s="6"/>
      <c r="Z62" s="6"/>
      <c r="AA62" s="6"/>
      <c r="AB62" s="6"/>
      <c r="AC62" s="6"/>
      <c r="AD62" s="6"/>
      <c r="AE62" s="6"/>
      <c r="AF62" s="6"/>
      <c r="AG62" s="6"/>
    </row>
    <row r="63" spans="2:33" s="5" customFormat="1">
      <c r="B63" s="146"/>
      <c r="P63" s="6"/>
      <c r="Q63" s="6"/>
      <c r="R63" s="6"/>
      <c r="S63" s="6"/>
      <c r="T63" s="6"/>
      <c r="U63" s="6"/>
      <c r="V63" s="6"/>
      <c r="W63" s="6"/>
      <c r="X63" s="6"/>
      <c r="Y63" s="6"/>
      <c r="Z63" s="6"/>
      <c r="AA63" s="6"/>
      <c r="AB63" s="6"/>
      <c r="AC63" s="6"/>
      <c r="AD63" s="6"/>
      <c r="AE63" s="6"/>
      <c r="AF63" s="6"/>
      <c r="AG63" s="6"/>
    </row>
    <row r="64" spans="2:33" s="5" customFormat="1">
      <c r="B64" s="146"/>
      <c r="P64" s="6"/>
      <c r="Q64" s="6"/>
      <c r="R64" s="6"/>
      <c r="S64" s="6"/>
      <c r="T64" s="6"/>
      <c r="U64" s="6"/>
      <c r="V64" s="6"/>
      <c r="W64" s="6"/>
      <c r="X64" s="6"/>
      <c r="Y64" s="6"/>
      <c r="Z64" s="6"/>
      <c r="AA64" s="6"/>
      <c r="AB64" s="6"/>
      <c r="AC64" s="6"/>
      <c r="AD64" s="6"/>
      <c r="AE64" s="6"/>
      <c r="AF64" s="6"/>
      <c r="AG64" s="6"/>
    </row>
    <row r="65" spans="2:33" s="5" customFormat="1">
      <c r="B65" s="146"/>
      <c r="P65" s="6"/>
      <c r="Q65" s="6"/>
      <c r="R65" s="6"/>
      <c r="S65" s="6"/>
      <c r="T65" s="6"/>
      <c r="U65" s="6"/>
      <c r="V65" s="6"/>
      <c r="W65" s="6"/>
      <c r="X65" s="6"/>
      <c r="Y65" s="6"/>
      <c r="Z65" s="6"/>
      <c r="AA65" s="6"/>
      <c r="AB65" s="6"/>
      <c r="AC65" s="6"/>
      <c r="AD65" s="6"/>
      <c r="AE65" s="6"/>
      <c r="AF65" s="6"/>
      <c r="AG65" s="6"/>
    </row>
    <row r="66" spans="2:33" s="5" customFormat="1">
      <c r="B66" s="146"/>
      <c r="P66" s="6"/>
      <c r="Q66" s="6"/>
      <c r="R66" s="6"/>
      <c r="S66" s="6"/>
      <c r="T66" s="6"/>
      <c r="U66" s="6"/>
      <c r="V66" s="6"/>
      <c r="W66" s="6"/>
      <c r="X66" s="6"/>
      <c r="Y66" s="6"/>
      <c r="Z66" s="6"/>
      <c r="AA66" s="6"/>
      <c r="AB66" s="6"/>
      <c r="AC66" s="6"/>
      <c r="AD66" s="6"/>
      <c r="AE66" s="6"/>
      <c r="AF66" s="6"/>
      <c r="AG66" s="6"/>
    </row>
    <row r="67" spans="2:33" s="5" customFormat="1">
      <c r="B67" s="146"/>
      <c r="P67" s="6"/>
      <c r="Q67" s="6"/>
      <c r="R67" s="6"/>
      <c r="S67" s="6"/>
      <c r="T67" s="6"/>
      <c r="U67" s="6"/>
      <c r="V67" s="6"/>
      <c r="W67" s="6"/>
      <c r="X67" s="6"/>
      <c r="Y67" s="6"/>
      <c r="Z67" s="6"/>
      <c r="AA67" s="6"/>
      <c r="AB67" s="6"/>
      <c r="AC67" s="6"/>
      <c r="AD67" s="6"/>
      <c r="AE67" s="6"/>
      <c r="AF67" s="6"/>
      <c r="AG67" s="6"/>
    </row>
    <row r="68" spans="2:33" s="5" customFormat="1">
      <c r="B68" s="146"/>
      <c r="P68" s="6"/>
      <c r="Q68" s="6"/>
      <c r="R68" s="6"/>
      <c r="S68" s="6"/>
      <c r="T68" s="6"/>
      <c r="U68" s="6"/>
      <c r="V68" s="6"/>
      <c r="W68" s="6"/>
      <c r="X68" s="6"/>
      <c r="Y68" s="6"/>
      <c r="Z68" s="6"/>
      <c r="AA68" s="6"/>
      <c r="AB68" s="6"/>
      <c r="AC68" s="6"/>
      <c r="AD68" s="6"/>
      <c r="AE68" s="6"/>
      <c r="AF68" s="6"/>
      <c r="AG68" s="6"/>
    </row>
    <row r="69" spans="2:33" s="5" customFormat="1">
      <c r="B69" s="146"/>
      <c r="P69" s="6"/>
      <c r="Q69" s="6"/>
      <c r="R69" s="6"/>
      <c r="S69" s="6"/>
      <c r="T69" s="6"/>
      <c r="U69" s="6"/>
      <c r="V69" s="6"/>
      <c r="W69" s="6"/>
      <c r="X69" s="6"/>
      <c r="Y69" s="6"/>
      <c r="Z69" s="6"/>
      <c r="AA69" s="6"/>
      <c r="AB69" s="6"/>
      <c r="AC69" s="6"/>
      <c r="AD69" s="6"/>
      <c r="AE69" s="6"/>
      <c r="AF69" s="6"/>
      <c r="AG69" s="6"/>
    </row>
    <row r="70" spans="2:33" s="5" customFormat="1">
      <c r="B70" s="146"/>
      <c r="P70" s="6"/>
      <c r="Q70" s="6"/>
      <c r="R70" s="6"/>
      <c r="S70" s="6"/>
      <c r="T70" s="6"/>
      <c r="U70" s="6"/>
      <c r="V70" s="6"/>
      <c r="W70" s="6"/>
      <c r="X70" s="6"/>
      <c r="Y70" s="6"/>
      <c r="Z70" s="6"/>
      <c r="AA70" s="6"/>
      <c r="AB70" s="6"/>
      <c r="AC70" s="6"/>
      <c r="AD70" s="6"/>
      <c r="AE70" s="6"/>
      <c r="AF70" s="6"/>
      <c r="AG70" s="6"/>
    </row>
    <row r="71" spans="2:33" s="5" customFormat="1">
      <c r="B71" s="146"/>
      <c r="P71" s="6"/>
      <c r="Q71" s="6"/>
      <c r="R71" s="6"/>
      <c r="S71" s="6"/>
      <c r="T71" s="6"/>
      <c r="U71" s="6"/>
      <c r="V71" s="6"/>
      <c r="W71" s="6"/>
      <c r="X71" s="6"/>
      <c r="Y71" s="6"/>
      <c r="Z71" s="6"/>
      <c r="AA71" s="6"/>
      <c r="AB71" s="6"/>
      <c r="AC71" s="6"/>
      <c r="AD71" s="6"/>
      <c r="AE71" s="6"/>
      <c r="AF71" s="6"/>
      <c r="AG71" s="6"/>
    </row>
    <row r="72" spans="2:33" s="5" customFormat="1">
      <c r="B72" s="146"/>
      <c r="P72" s="6"/>
      <c r="Q72" s="6"/>
      <c r="R72" s="6"/>
      <c r="S72" s="6"/>
      <c r="T72" s="6"/>
      <c r="U72" s="6"/>
      <c r="V72" s="6"/>
      <c r="W72" s="6"/>
      <c r="X72" s="6"/>
      <c r="Y72" s="6"/>
      <c r="Z72" s="6"/>
      <c r="AA72" s="6"/>
      <c r="AB72" s="6"/>
      <c r="AC72" s="6"/>
      <c r="AD72" s="6"/>
      <c r="AE72" s="6"/>
      <c r="AF72" s="6"/>
      <c r="AG72" s="6"/>
    </row>
    <row r="73" spans="2:33" s="5" customFormat="1">
      <c r="B73" s="146"/>
      <c r="P73" s="6"/>
      <c r="Q73" s="6"/>
      <c r="R73" s="6"/>
      <c r="S73" s="6"/>
      <c r="T73" s="6"/>
      <c r="U73" s="6"/>
      <c r="V73" s="6"/>
      <c r="W73" s="6"/>
      <c r="X73" s="6"/>
      <c r="Y73" s="6"/>
      <c r="Z73" s="6"/>
      <c r="AA73" s="6"/>
      <c r="AB73" s="6"/>
      <c r="AC73" s="6"/>
      <c r="AD73" s="6"/>
      <c r="AE73" s="6"/>
      <c r="AF73" s="6"/>
      <c r="AG73" s="6"/>
    </row>
    <row r="74" spans="2:33" s="5" customFormat="1">
      <c r="B74" s="146"/>
      <c r="P74" s="6"/>
      <c r="Q74" s="6"/>
      <c r="R74" s="6"/>
      <c r="S74" s="6"/>
      <c r="T74" s="6"/>
      <c r="U74" s="6"/>
      <c r="V74" s="6"/>
      <c r="W74" s="6"/>
      <c r="X74" s="6"/>
      <c r="Y74" s="6"/>
      <c r="Z74" s="6"/>
      <c r="AA74" s="6"/>
      <c r="AB74" s="6"/>
      <c r="AC74" s="6"/>
      <c r="AD74" s="6"/>
      <c r="AE74" s="6"/>
      <c r="AF74" s="6"/>
      <c r="AG74" s="6"/>
    </row>
    <row r="75" spans="2:33" s="5" customFormat="1">
      <c r="B75" s="146"/>
      <c r="P75" s="6"/>
      <c r="Q75" s="6"/>
      <c r="R75" s="6"/>
      <c r="S75" s="6"/>
      <c r="T75" s="6"/>
      <c r="U75" s="6"/>
      <c r="V75" s="6"/>
      <c r="W75" s="6"/>
      <c r="X75" s="6"/>
      <c r="Y75" s="6"/>
      <c r="Z75" s="6"/>
      <c r="AA75" s="6"/>
      <c r="AB75" s="6"/>
      <c r="AC75" s="6"/>
      <c r="AD75" s="6"/>
      <c r="AE75" s="6"/>
      <c r="AF75" s="6"/>
      <c r="AG75" s="6"/>
    </row>
    <row r="76" spans="2:33" s="5" customFormat="1">
      <c r="B76" s="146"/>
      <c r="P76" s="6"/>
      <c r="Q76" s="6"/>
      <c r="R76" s="6"/>
      <c r="S76" s="6"/>
      <c r="T76" s="6"/>
      <c r="U76" s="6"/>
      <c r="V76" s="6"/>
      <c r="W76" s="6"/>
      <c r="X76" s="6"/>
      <c r="Y76" s="6"/>
      <c r="Z76" s="6"/>
      <c r="AA76" s="6"/>
      <c r="AB76" s="6"/>
      <c r="AC76" s="6"/>
      <c r="AD76" s="6"/>
      <c r="AE76" s="6"/>
      <c r="AF76" s="6"/>
      <c r="AG76" s="6"/>
    </row>
    <row r="77" spans="2:33" s="5" customFormat="1">
      <c r="B77" s="146"/>
      <c r="P77" s="6"/>
      <c r="Q77" s="6"/>
      <c r="R77" s="6"/>
      <c r="S77" s="6"/>
      <c r="T77" s="6"/>
      <c r="U77" s="6"/>
      <c r="V77" s="6"/>
      <c r="W77" s="6"/>
      <c r="X77" s="6"/>
      <c r="Y77" s="6"/>
      <c r="Z77" s="6"/>
      <c r="AA77" s="6"/>
      <c r="AB77" s="6"/>
      <c r="AC77" s="6"/>
      <c r="AD77" s="6"/>
      <c r="AE77" s="6"/>
      <c r="AF77" s="6"/>
      <c r="AG77" s="6"/>
    </row>
    <row r="78" spans="2:33" s="5" customFormat="1">
      <c r="B78" s="146"/>
      <c r="P78" s="6"/>
      <c r="Q78" s="6"/>
      <c r="R78" s="6"/>
      <c r="S78" s="6"/>
      <c r="T78" s="6"/>
      <c r="U78" s="6"/>
      <c r="V78" s="6"/>
      <c r="W78" s="6"/>
      <c r="X78" s="6"/>
      <c r="Y78" s="6"/>
      <c r="Z78" s="6"/>
      <c r="AA78" s="6"/>
      <c r="AB78" s="6"/>
      <c r="AC78" s="6"/>
      <c r="AD78" s="6"/>
      <c r="AE78" s="6"/>
      <c r="AF78" s="6"/>
      <c r="AG78" s="6"/>
    </row>
    <row r="79" spans="2:33" s="5" customFormat="1">
      <c r="B79" s="146"/>
      <c r="P79" s="6"/>
      <c r="Q79" s="6"/>
      <c r="R79" s="6"/>
      <c r="S79" s="6"/>
      <c r="T79" s="6"/>
      <c r="U79" s="6"/>
      <c r="V79" s="6"/>
      <c r="W79" s="6"/>
      <c r="X79" s="6"/>
      <c r="Y79" s="6"/>
      <c r="Z79" s="6"/>
      <c r="AA79" s="6"/>
      <c r="AB79" s="6"/>
      <c r="AC79" s="6"/>
      <c r="AD79" s="6"/>
      <c r="AE79" s="6"/>
      <c r="AF79" s="6"/>
      <c r="AG79" s="6"/>
    </row>
    <row r="80" spans="2:33" s="5" customFormat="1">
      <c r="B80" s="146"/>
      <c r="P80" s="6"/>
      <c r="Q80" s="6"/>
      <c r="R80" s="6"/>
      <c r="S80" s="6"/>
      <c r="T80" s="6"/>
      <c r="U80" s="6"/>
      <c r="V80" s="6"/>
      <c r="W80" s="6"/>
      <c r="X80" s="6"/>
      <c r="Y80" s="6"/>
      <c r="Z80" s="6"/>
      <c r="AA80" s="6"/>
      <c r="AB80" s="6"/>
      <c r="AC80" s="6"/>
      <c r="AD80" s="6"/>
      <c r="AE80" s="6"/>
      <c r="AF80" s="6"/>
      <c r="AG80" s="6"/>
    </row>
    <row r="81" spans="2:33" s="5" customFormat="1">
      <c r="B81" s="146"/>
      <c r="P81" s="6"/>
      <c r="Q81" s="6"/>
      <c r="R81" s="6"/>
      <c r="S81" s="6"/>
      <c r="T81" s="6"/>
      <c r="U81" s="6"/>
      <c r="V81" s="6"/>
      <c r="W81" s="6"/>
      <c r="X81" s="6"/>
      <c r="Y81" s="6"/>
      <c r="Z81" s="6"/>
      <c r="AA81" s="6"/>
      <c r="AB81" s="6"/>
      <c r="AC81" s="6"/>
      <c r="AD81" s="6"/>
      <c r="AE81" s="6"/>
      <c r="AF81" s="6"/>
      <c r="AG81" s="6"/>
    </row>
    <row r="82" spans="2:33" s="5" customFormat="1">
      <c r="B82" s="146"/>
      <c r="P82" s="6"/>
      <c r="Q82" s="6"/>
      <c r="R82" s="6"/>
      <c r="S82" s="6"/>
      <c r="T82" s="6"/>
      <c r="U82" s="6"/>
      <c r="V82" s="6"/>
      <c r="W82" s="6"/>
      <c r="X82" s="6"/>
      <c r="Y82" s="6"/>
      <c r="Z82" s="6"/>
      <c r="AA82" s="6"/>
      <c r="AB82" s="6"/>
      <c r="AC82" s="6"/>
      <c r="AD82" s="6"/>
      <c r="AE82" s="6"/>
      <c r="AF82" s="6"/>
      <c r="AG82" s="6"/>
    </row>
    <row r="83" spans="2:33" s="5" customFormat="1">
      <c r="B83" s="146"/>
      <c r="P83" s="6"/>
      <c r="Q83" s="6"/>
      <c r="R83" s="6"/>
      <c r="S83" s="6"/>
      <c r="T83" s="6"/>
      <c r="U83" s="6"/>
      <c r="V83" s="6"/>
      <c r="W83" s="6"/>
      <c r="X83" s="6"/>
      <c r="Y83" s="6"/>
      <c r="Z83" s="6"/>
      <c r="AA83" s="6"/>
      <c r="AB83" s="6"/>
      <c r="AC83" s="6"/>
      <c r="AD83" s="6"/>
      <c r="AE83" s="6"/>
      <c r="AF83" s="6"/>
      <c r="AG83" s="6"/>
    </row>
    <row r="84" spans="2:33" s="5" customFormat="1">
      <c r="B84" s="146"/>
      <c r="P84" s="6"/>
      <c r="Q84" s="6"/>
      <c r="R84" s="6"/>
      <c r="S84" s="6"/>
      <c r="T84" s="6"/>
      <c r="U84" s="6"/>
      <c r="V84" s="6"/>
      <c r="W84" s="6"/>
      <c r="X84" s="6"/>
      <c r="Y84" s="6"/>
      <c r="Z84" s="6"/>
      <c r="AA84" s="6"/>
      <c r="AB84" s="6"/>
      <c r="AC84" s="6"/>
      <c r="AD84" s="6"/>
      <c r="AE84" s="6"/>
      <c r="AF84" s="6"/>
      <c r="AG84" s="6"/>
    </row>
    <row r="85" spans="2:33" s="5" customFormat="1">
      <c r="B85" s="146"/>
      <c r="P85" s="6"/>
      <c r="Q85" s="6"/>
      <c r="R85" s="6"/>
      <c r="S85" s="6"/>
      <c r="T85" s="6"/>
      <c r="U85" s="6"/>
      <c r="V85" s="6"/>
      <c r="W85" s="6"/>
      <c r="X85" s="6"/>
      <c r="Y85" s="6"/>
      <c r="Z85" s="6"/>
      <c r="AA85" s="6"/>
      <c r="AB85" s="6"/>
      <c r="AC85" s="6"/>
      <c r="AD85" s="6"/>
      <c r="AE85" s="6"/>
      <c r="AF85" s="6"/>
      <c r="AG85" s="6"/>
    </row>
    <row r="86" spans="2:33" s="5" customFormat="1">
      <c r="B86" s="146"/>
      <c r="P86" s="6"/>
      <c r="Q86" s="6"/>
      <c r="R86" s="6"/>
      <c r="S86" s="6"/>
      <c r="T86" s="6"/>
      <c r="U86" s="6"/>
      <c r="V86" s="6"/>
      <c r="W86" s="6"/>
      <c r="X86" s="6"/>
      <c r="Y86" s="6"/>
      <c r="Z86" s="6"/>
      <c r="AA86" s="6"/>
      <c r="AB86" s="6"/>
      <c r="AC86" s="6"/>
      <c r="AD86" s="6"/>
      <c r="AE86" s="6"/>
      <c r="AF86" s="6"/>
      <c r="AG86" s="6"/>
    </row>
    <row r="87" spans="2:33" s="5" customFormat="1">
      <c r="B87" s="146"/>
      <c r="P87" s="6"/>
      <c r="Q87" s="6"/>
      <c r="R87" s="6"/>
      <c r="S87" s="6"/>
      <c r="T87" s="6"/>
      <c r="U87" s="6"/>
      <c r="V87" s="6"/>
      <c r="W87" s="6"/>
      <c r="X87" s="6"/>
      <c r="Y87" s="6"/>
      <c r="Z87" s="6"/>
      <c r="AA87" s="6"/>
      <c r="AB87" s="6"/>
      <c r="AC87" s="6"/>
      <c r="AD87" s="6"/>
      <c r="AE87" s="6"/>
      <c r="AF87" s="6"/>
      <c r="AG87" s="6"/>
    </row>
    <row r="88" spans="2:33" s="5" customFormat="1">
      <c r="B88" s="146"/>
      <c r="P88" s="6"/>
      <c r="Q88" s="6"/>
      <c r="R88" s="6"/>
      <c r="S88" s="6"/>
      <c r="T88" s="6"/>
      <c r="U88" s="6"/>
      <c r="V88" s="6"/>
      <c r="W88" s="6"/>
      <c r="X88" s="6"/>
      <c r="Y88" s="6"/>
      <c r="Z88" s="6"/>
      <c r="AA88" s="6"/>
      <c r="AB88" s="6"/>
      <c r="AC88" s="6"/>
      <c r="AD88" s="6"/>
      <c r="AE88" s="6"/>
      <c r="AF88" s="6"/>
      <c r="AG88" s="6"/>
    </row>
    <row r="89" spans="2:33" s="5" customFormat="1">
      <c r="B89" s="146"/>
      <c r="P89" s="6"/>
      <c r="Q89" s="6"/>
      <c r="R89" s="6"/>
      <c r="S89" s="6"/>
      <c r="T89" s="6"/>
      <c r="U89" s="6"/>
      <c r="V89" s="6"/>
      <c r="W89" s="6"/>
      <c r="X89" s="6"/>
      <c r="Y89" s="6"/>
      <c r="Z89" s="6"/>
      <c r="AA89" s="6"/>
      <c r="AB89" s="6"/>
      <c r="AC89" s="6"/>
      <c r="AD89" s="6"/>
      <c r="AE89" s="6"/>
      <c r="AF89" s="6"/>
      <c r="AG89" s="6"/>
    </row>
    <row r="90" spans="2:33" s="5" customFormat="1">
      <c r="B90" s="146"/>
      <c r="P90" s="6"/>
      <c r="Q90" s="6"/>
      <c r="R90" s="6"/>
      <c r="S90" s="6"/>
      <c r="T90" s="6"/>
      <c r="U90" s="6"/>
      <c r="V90" s="6"/>
      <c r="W90" s="6"/>
      <c r="X90" s="6"/>
      <c r="Y90" s="6"/>
      <c r="Z90" s="6"/>
      <c r="AA90" s="6"/>
      <c r="AB90" s="6"/>
      <c r="AC90" s="6"/>
      <c r="AD90" s="6"/>
      <c r="AE90" s="6"/>
      <c r="AF90" s="6"/>
      <c r="AG90" s="6"/>
    </row>
    <row r="91" spans="2:33" s="5" customFormat="1">
      <c r="B91" s="146"/>
      <c r="P91" s="6"/>
      <c r="Q91" s="6"/>
      <c r="R91" s="6"/>
      <c r="S91" s="6"/>
      <c r="T91" s="6"/>
      <c r="U91" s="6"/>
      <c r="V91" s="6"/>
      <c r="W91" s="6"/>
      <c r="X91" s="6"/>
      <c r="Y91" s="6"/>
      <c r="Z91" s="6"/>
      <c r="AA91" s="6"/>
      <c r="AB91" s="6"/>
      <c r="AC91" s="6"/>
      <c r="AD91" s="6"/>
      <c r="AE91" s="6"/>
      <c r="AF91" s="6"/>
      <c r="AG91" s="6"/>
    </row>
    <row r="92" spans="2:33" s="5" customFormat="1">
      <c r="B92" s="146"/>
      <c r="P92" s="6"/>
      <c r="Q92" s="6"/>
      <c r="R92" s="6"/>
      <c r="S92" s="6"/>
      <c r="T92" s="6"/>
      <c r="U92" s="6"/>
      <c r="V92" s="6"/>
      <c r="W92" s="6"/>
      <c r="X92" s="6"/>
      <c r="Y92" s="6"/>
      <c r="Z92" s="6"/>
      <c r="AA92" s="6"/>
      <c r="AB92" s="6"/>
      <c r="AC92" s="6"/>
      <c r="AD92" s="6"/>
      <c r="AE92" s="6"/>
      <c r="AF92" s="6"/>
      <c r="AG92" s="6"/>
    </row>
    <row r="93" spans="2:33" s="5" customFormat="1">
      <c r="B93" s="146"/>
      <c r="P93" s="6"/>
      <c r="Q93" s="6"/>
      <c r="R93" s="6"/>
      <c r="S93" s="6"/>
      <c r="T93" s="6"/>
      <c r="U93" s="6"/>
      <c r="V93" s="6"/>
      <c r="W93" s="6"/>
      <c r="X93" s="6"/>
      <c r="Y93" s="6"/>
      <c r="Z93" s="6"/>
      <c r="AA93" s="6"/>
      <c r="AB93" s="6"/>
      <c r="AC93" s="6"/>
      <c r="AD93" s="6"/>
      <c r="AE93" s="6"/>
      <c r="AF93" s="6"/>
      <c r="AG93" s="6"/>
    </row>
    <row r="94" spans="2:33" s="5" customFormat="1">
      <c r="B94" s="146"/>
      <c r="P94" s="6"/>
      <c r="Q94" s="6"/>
      <c r="R94" s="6"/>
      <c r="S94" s="6"/>
      <c r="T94" s="6"/>
      <c r="U94" s="6"/>
      <c r="V94" s="6"/>
      <c r="W94" s="6"/>
      <c r="X94" s="6"/>
      <c r="Y94" s="6"/>
      <c r="Z94" s="6"/>
      <c r="AA94" s="6"/>
      <c r="AB94" s="6"/>
      <c r="AC94" s="6"/>
      <c r="AD94" s="6"/>
      <c r="AE94" s="6"/>
      <c r="AF94" s="6"/>
      <c r="AG94" s="6"/>
    </row>
    <row r="95" spans="2:33" s="5" customFormat="1">
      <c r="B95" s="146"/>
      <c r="P95" s="6"/>
      <c r="Q95" s="6"/>
      <c r="R95" s="6"/>
      <c r="S95" s="6"/>
      <c r="T95" s="6"/>
      <c r="U95" s="6"/>
      <c r="V95" s="6"/>
      <c r="W95" s="6"/>
      <c r="X95" s="6"/>
      <c r="Y95" s="6"/>
      <c r="Z95" s="6"/>
      <c r="AA95" s="6"/>
      <c r="AB95" s="6"/>
      <c r="AC95" s="6"/>
      <c r="AD95" s="6"/>
      <c r="AE95" s="6"/>
      <c r="AF95" s="6"/>
      <c r="AG95" s="6"/>
    </row>
    <row r="96" spans="2:33" s="5" customFormat="1">
      <c r="B96" s="146"/>
      <c r="P96" s="6"/>
      <c r="Q96" s="6"/>
      <c r="R96" s="6"/>
      <c r="S96" s="6"/>
      <c r="T96" s="6"/>
      <c r="U96" s="6"/>
      <c r="V96" s="6"/>
      <c r="W96" s="6"/>
      <c r="X96" s="6"/>
      <c r="Y96" s="6"/>
      <c r="Z96" s="6"/>
      <c r="AA96" s="6"/>
      <c r="AB96" s="6"/>
      <c r="AC96" s="6"/>
      <c r="AD96" s="6"/>
      <c r="AE96" s="6"/>
      <c r="AF96" s="6"/>
      <c r="AG96" s="6"/>
    </row>
    <row r="97" spans="2:33" s="5" customFormat="1">
      <c r="B97" s="146"/>
      <c r="P97" s="6"/>
      <c r="Q97" s="6"/>
      <c r="R97" s="6"/>
      <c r="S97" s="6"/>
      <c r="T97" s="6"/>
      <c r="U97" s="6"/>
      <c r="V97" s="6"/>
      <c r="W97" s="6"/>
      <c r="X97" s="6"/>
      <c r="Y97" s="6"/>
      <c r="Z97" s="6"/>
      <c r="AA97" s="6"/>
      <c r="AB97" s="6"/>
      <c r="AC97" s="6"/>
      <c r="AD97" s="6"/>
      <c r="AE97" s="6"/>
      <c r="AF97" s="6"/>
      <c r="AG97" s="6"/>
    </row>
    <row r="98" spans="2:33" s="5" customFormat="1">
      <c r="B98" s="146"/>
      <c r="P98" s="6"/>
      <c r="Q98" s="6"/>
      <c r="R98" s="6"/>
      <c r="S98" s="6"/>
      <c r="T98" s="6"/>
      <c r="U98" s="6"/>
      <c r="V98" s="6"/>
      <c r="W98" s="6"/>
      <c r="X98" s="6"/>
      <c r="Y98" s="6"/>
      <c r="Z98" s="6"/>
      <c r="AA98" s="6"/>
      <c r="AB98" s="6"/>
      <c r="AC98" s="6"/>
      <c r="AD98" s="6"/>
      <c r="AE98" s="6"/>
      <c r="AF98" s="6"/>
      <c r="AG98" s="6"/>
    </row>
    <row r="99" spans="2:33" s="5" customFormat="1">
      <c r="B99" s="146"/>
      <c r="P99" s="6"/>
      <c r="Q99" s="6"/>
      <c r="R99" s="6"/>
      <c r="S99" s="6"/>
      <c r="T99" s="6"/>
      <c r="U99" s="6"/>
      <c r="V99" s="6"/>
      <c r="W99" s="6"/>
      <c r="X99" s="6"/>
      <c r="Y99" s="6"/>
      <c r="Z99" s="6"/>
      <c r="AA99" s="6"/>
      <c r="AB99" s="6"/>
      <c r="AC99" s="6"/>
      <c r="AD99" s="6"/>
      <c r="AE99" s="6"/>
      <c r="AF99" s="6"/>
      <c r="AG99" s="6"/>
    </row>
    <row r="100" spans="2:33" s="5" customFormat="1">
      <c r="B100" s="146"/>
      <c r="P100" s="6"/>
      <c r="Q100" s="6"/>
      <c r="R100" s="6"/>
      <c r="S100" s="6"/>
      <c r="T100" s="6"/>
      <c r="U100" s="6"/>
      <c r="V100" s="6"/>
      <c r="W100" s="6"/>
      <c r="X100" s="6"/>
      <c r="Y100" s="6"/>
      <c r="Z100" s="6"/>
      <c r="AA100" s="6"/>
      <c r="AB100" s="6"/>
      <c r="AC100" s="6"/>
      <c r="AD100" s="6"/>
      <c r="AE100" s="6"/>
      <c r="AF100" s="6"/>
      <c r="AG100" s="6"/>
    </row>
    <row r="101" spans="2:33" s="5" customFormat="1">
      <c r="B101" s="146"/>
      <c r="P101" s="6"/>
      <c r="Q101" s="6"/>
      <c r="R101" s="6"/>
      <c r="S101" s="6"/>
      <c r="T101" s="6"/>
      <c r="U101" s="6"/>
      <c r="V101" s="6"/>
      <c r="W101" s="6"/>
      <c r="X101" s="6"/>
      <c r="Y101" s="6"/>
      <c r="Z101" s="6"/>
      <c r="AA101" s="6"/>
      <c r="AB101" s="6"/>
      <c r="AC101" s="6"/>
      <c r="AD101" s="6"/>
      <c r="AE101" s="6"/>
      <c r="AF101" s="6"/>
      <c r="AG101" s="6"/>
    </row>
    <row r="102" spans="2:33" s="5" customFormat="1">
      <c r="B102" s="146"/>
      <c r="P102" s="6"/>
      <c r="Q102" s="6"/>
      <c r="R102" s="6"/>
      <c r="S102" s="6"/>
      <c r="T102" s="6"/>
      <c r="U102" s="6"/>
      <c r="V102" s="6"/>
      <c r="W102" s="6"/>
      <c r="X102" s="6"/>
      <c r="Y102" s="6"/>
      <c r="Z102" s="6"/>
      <c r="AA102" s="6"/>
      <c r="AB102" s="6"/>
      <c r="AC102" s="6"/>
      <c r="AD102" s="6"/>
      <c r="AE102" s="6"/>
      <c r="AF102" s="6"/>
      <c r="AG102" s="6"/>
    </row>
    <row r="103" spans="2:33" s="5" customFormat="1">
      <c r="B103" s="146"/>
      <c r="P103" s="6"/>
      <c r="Q103" s="6"/>
      <c r="R103" s="6"/>
      <c r="S103" s="6"/>
      <c r="T103" s="6"/>
      <c r="U103" s="6"/>
      <c r="V103" s="6"/>
      <c r="W103" s="6"/>
      <c r="X103" s="6"/>
      <c r="Y103" s="6"/>
      <c r="Z103" s="6"/>
      <c r="AA103" s="6"/>
      <c r="AB103" s="6"/>
      <c r="AC103" s="6"/>
      <c r="AD103" s="6"/>
      <c r="AE103" s="6"/>
      <c r="AF103" s="6"/>
      <c r="AG103" s="6"/>
    </row>
    <row r="104" spans="2:33" s="5" customFormat="1">
      <c r="B104" s="146"/>
      <c r="P104" s="6"/>
      <c r="Q104" s="6"/>
      <c r="R104" s="6"/>
      <c r="S104" s="6"/>
      <c r="T104" s="6"/>
      <c r="U104" s="6"/>
      <c r="V104" s="6"/>
      <c r="W104" s="6"/>
      <c r="X104" s="6"/>
      <c r="Y104" s="6"/>
      <c r="Z104" s="6"/>
      <c r="AA104" s="6"/>
      <c r="AB104" s="6"/>
      <c r="AC104" s="6"/>
      <c r="AD104" s="6"/>
      <c r="AE104" s="6"/>
      <c r="AF104" s="6"/>
      <c r="AG104" s="6"/>
    </row>
    <row r="105" spans="2:33" s="5" customFormat="1">
      <c r="B105" s="146"/>
      <c r="P105" s="6"/>
      <c r="Q105" s="6"/>
      <c r="R105" s="6"/>
      <c r="S105" s="6"/>
      <c r="T105" s="6"/>
      <c r="U105" s="6"/>
      <c r="V105" s="6"/>
      <c r="W105" s="6"/>
      <c r="X105" s="6"/>
      <c r="Y105" s="6"/>
      <c r="Z105" s="6"/>
      <c r="AA105" s="6"/>
      <c r="AB105" s="6"/>
      <c r="AC105" s="6"/>
      <c r="AD105" s="6"/>
      <c r="AE105" s="6"/>
      <c r="AF105" s="6"/>
      <c r="AG105" s="6"/>
    </row>
    <row r="106" spans="2:33" s="5" customFormat="1">
      <c r="B106" s="146"/>
      <c r="P106" s="6"/>
      <c r="Q106" s="6"/>
      <c r="R106" s="6"/>
      <c r="S106" s="6"/>
      <c r="T106" s="6"/>
      <c r="U106" s="6"/>
      <c r="V106" s="6"/>
      <c r="W106" s="6"/>
      <c r="X106" s="6"/>
      <c r="Y106" s="6"/>
      <c r="Z106" s="6"/>
      <c r="AA106" s="6"/>
      <c r="AB106" s="6"/>
      <c r="AC106" s="6"/>
      <c r="AD106" s="6"/>
      <c r="AE106" s="6"/>
      <c r="AF106" s="6"/>
      <c r="AG106" s="6"/>
    </row>
    <row r="107" spans="2:33" s="5" customFormat="1">
      <c r="B107" s="146"/>
      <c r="P107" s="6"/>
      <c r="Q107" s="6"/>
      <c r="R107" s="6"/>
      <c r="S107" s="6"/>
      <c r="T107" s="6"/>
      <c r="U107" s="6"/>
      <c r="V107" s="6"/>
      <c r="W107" s="6"/>
      <c r="X107" s="6"/>
      <c r="Y107" s="6"/>
      <c r="Z107" s="6"/>
      <c r="AA107" s="6"/>
      <c r="AB107" s="6"/>
      <c r="AC107" s="6"/>
      <c r="AD107" s="6"/>
      <c r="AE107" s="6"/>
      <c r="AF107" s="6"/>
      <c r="AG107" s="6"/>
    </row>
    <row r="108" spans="2:33" s="5" customFormat="1">
      <c r="B108" s="146"/>
      <c r="P108" s="6"/>
      <c r="Q108" s="6"/>
      <c r="R108" s="6"/>
      <c r="S108" s="6"/>
      <c r="T108" s="6"/>
      <c r="U108" s="6"/>
      <c r="V108" s="6"/>
      <c r="W108" s="6"/>
      <c r="X108" s="6"/>
      <c r="Y108" s="6"/>
      <c r="Z108" s="6"/>
      <c r="AA108" s="6"/>
      <c r="AB108" s="6"/>
      <c r="AC108" s="6"/>
      <c r="AD108" s="6"/>
      <c r="AE108" s="6"/>
      <c r="AF108" s="6"/>
      <c r="AG108" s="6"/>
    </row>
    <row r="109" spans="2:33" s="5" customFormat="1">
      <c r="B109" s="146"/>
      <c r="P109" s="6"/>
      <c r="Q109" s="6"/>
      <c r="R109" s="6"/>
      <c r="S109" s="6"/>
      <c r="T109" s="6"/>
      <c r="U109" s="6"/>
      <c r="V109" s="6"/>
      <c r="W109" s="6"/>
      <c r="X109" s="6"/>
      <c r="Y109" s="6"/>
      <c r="Z109" s="6"/>
      <c r="AA109" s="6"/>
      <c r="AB109" s="6"/>
      <c r="AC109" s="6"/>
      <c r="AD109" s="6"/>
      <c r="AE109" s="6"/>
      <c r="AF109" s="6"/>
      <c r="AG109" s="6"/>
    </row>
    <row r="110" spans="2:33" s="5" customFormat="1">
      <c r="B110" s="146"/>
      <c r="P110" s="6"/>
      <c r="Q110" s="6"/>
      <c r="R110" s="6"/>
      <c r="S110" s="6"/>
      <c r="T110" s="6"/>
      <c r="U110" s="6"/>
      <c r="V110" s="6"/>
      <c r="W110" s="6"/>
      <c r="X110" s="6"/>
      <c r="Y110" s="6"/>
      <c r="Z110" s="6"/>
      <c r="AA110" s="6"/>
      <c r="AB110" s="6"/>
      <c r="AC110" s="6"/>
      <c r="AD110" s="6"/>
      <c r="AE110" s="6"/>
      <c r="AF110" s="6"/>
      <c r="AG110" s="6"/>
    </row>
    <row r="111" spans="2:33" s="5" customFormat="1">
      <c r="B111" s="146"/>
      <c r="P111" s="6"/>
      <c r="Q111" s="6"/>
      <c r="R111" s="6"/>
      <c r="S111" s="6"/>
      <c r="T111" s="6"/>
      <c r="U111" s="6"/>
      <c r="V111" s="6"/>
      <c r="W111" s="6"/>
      <c r="X111" s="6"/>
      <c r="Y111" s="6"/>
      <c r="Z111" s="6"/>
      <c r="AA111" s="6"/>
      <c r="AB111" s="6"/>
      <c r="AC111" s="6"/>
      <c r="AD111" s="6"/>
      <c r="AE111" s="6"/>
      <c r="AF111" s="6"/>
      <c r="AG111" s="6"/>
    </row>
    <row r="112" spans="2:33" s="5" customFormat="1">
      <c r="B112" s="146"/>
      <c r="P112" s="6"/>
      <c r="Q112" s="6"/>
      <c r="R112" s="6"/>
      <c r="S112" s="6"/>
      <c r="T112" s="6"/>
      <c r="U112" s="6"/>
      <c r="V112" s="6"/>
      <c r="W112" s="6"/>
      <c r="X112" s="6"/>
      <c r="Y112" s="6"/>
      <c r="Z112" s="6"/>
      <c r="AA112" s="6"/>
      <c r="AB112" s="6"/>
      <c r="AC112" s="6"/>
      <c r="AD112" s="6"/>
      <c r="AE112" s="6"/>
      <c r="AF112" s="6"/>
      <c r="AG112" s="6"/>
    </row>
    <row r="113" spans="2:33" s="5" customFormat="1">
      <c r="B113" s="146"/>
      <c r="P113" s="6"/>
      <c r="Q113" s="6"/>
      <c r="R113" s="6"/>
      <c r="S113" s="6"/>
      <c r="T113" s="6"/>
      <c r="U113" s="6"/>
      <c r="V113" s="6"/>
      <c r="W113" s="6"/>
      <c r="X113" s="6"/>
      <c r="Y113" s="6"/>
      <c r="Z113" s="6"/>
      <c r="AA113" s="6"/>
      <c r="AB113" s="6"/>
      <c r="AC113" s="6"/>
      <c r="AD113" s="6"/>
      <c r="AE113" s="6"/>
      <c r="AF113" s="6"/>
      <c r="AG113" s="6"/>
    </row>
    <row r="114" spans="2:33" s="5" customFormat="1">
      <c r="B114" s="146"/>
      <c r="P114" s="6"/>
      <c r="Q114" s="6"/>
      <c r="R114" s="6"/>
      <c r="S114" s="6"/>
      <c r="T114" s="6"/>
      <c r="U114" s="6"/>
      <c r="V114" s="6"/>
      <c r="W114" s="6"/>
      <c r="X114" s="6"/>
      <c r="Y114" s="6"/>
      <c r="Z114" s="6"/>
      <c r="AA114" s="6"/>
      <c r="AB114" s="6"/>
      <c r="AC114" s="6"/>
      <c r="AD114" s="6"/>
      <c r="AE114" s="6"/>
      <c r="AF114" s="6"/>
      <c r="AG114" s="6"/>
    </row>
    <row r="115" spans="2:33" s="5" customFormat="1">
      <c r="B115" s="146"/>
      <c r="P115" s="6"/>
      <c r="Q115" s="6"/>
      <c r="R115" s="6"/>
      <c r="S115" s="6"/>
      <c r="T115" s="6"/>
      <c r="U115" s="6"/>
      <c r="V115" s="6"/>
      <c r="W115" s="6"/>
      <c r="X115" s="6"/>
      <c r="Y115" s="6"/>
      <c r="Z115" s="6"/>
      <c r="AA115" s="6"/>
      <c r="AB115" s="6"/>
      <c r="AC115" s="6"/>
      <c r="AD115" s="6"/>
      <c r="AE115" s="6"/>
      <c r="AF115" s="6"/>
      <c r="AG115" s="6"/>
    </row>
    <row r="116" spans="2:33" s="5" customFormat="1">
      <c r="B116" s="146"/>
      <c r="P116" s="6"/>
      <c r="Q116" s="6"/>
      <c r="R116" s="6"/>
      <c r="S116" s="6"/>
      <c r="T116" s="6"/>
      <c r="U116" s="6"/>
      <c r="V116" s="6"/>
      <c r="W116" s="6"/>
      <c r="X116" s="6"/>
      <c r="Y116" s="6"/>
      <c r="Z116" s="6"/>
      <c r="AA116" s="6"/>
      <c r="AB116" s="6"/>
      <c r="AC116" s="6"/>
      <c r="AD116" s="6"/>
      <c r="AE116" s="6"/>
      <c r="AF116" s="6"/>
      <c r="AG116" s="6"/>
    </row>
    <row r="117" spans="2:33" s="5" customFormat="1">
      <c r="B117" s="146"/>
      <c r="P117" s="6"/>
      <c r="Q117" s="6"/>
      <c r="R117" s="6"/>
      <c r="S117" s="6"/>
      <c r="T117" s="6"/>
      <c r="U117" s="6"/>
      <c r="V117" s="6"/>
      <c r="W117" s="6"/>
      <c r="X117" s="6"/>
      <c r="Y117" s="6"/>
      <c r="Z117" s="6"/>
      <c r="AA117" s="6"/>
      <c r="AB117" s="6"/>
      <c r="AC117" s="6"/>
      <c r="AD117" s="6"/>
      <c r="AE117" s="6"/>
      <c r="AF117" s="6"/>
      <c r="AG117" s="6"/>
    </row>
    <row r="118" spans="2:33" s="5" customFormat="1">
      <c r="B118" s="146"/>
      <c r="P118" s="6"/>
      <c r="Q118" s="6"/>
      <c r="R118" s="6"/>
      <c r="S118" s="6"/>
      <c r="T118" s="6"/>
      <c r="U118" s="6"/>
      <c r="V118" s="6"/>
      <c r="W118" s="6"/>
      <c r="X118" s="6"/>
      <c r="Y118" s="6"/>
      <c r="Z118" s="6"/>
      <c r="AA118" s="6"/>
      <c r="AB118" s="6"/>
      <c r="AC118" s="6"/>
      <c r="AD118" s="6"/>
      <c r="AE118" s="6"/>
      <c r="AF118" s="6"/>
      <c r="AG118" s="6"/>
    </row>
    <row r="119" spans="2:33" s="5" customFormat="1">
      <c r="B119" s="146"/>
      <c r="P119" s="6"/>
      <c r="Q119" s="6"/>
      <c r="R119" s="6"/>
      <c r="S119" s="6"/>
      <c r="T119" s="6"/>
      <c r="U119" s="6"/>
      <c r="V119" s="6"/>
      <c r="W119" s="6"/>
      <c r="X119" s="6"/>
      <c r="Y119" s="6"/>
      <c r="Z119" s="6"/>
      <c r="AA119" s="6"/>
      <c r="AB119" s="6"/>
      <c r="AC119" s="6"/>
      <c r="AD119" s="6"/>
      <c r="AE119" s="6"/>
      <c r="AF119" s="6"/>
      <c r="AG119" s="6"/>
    </row>
    <row r="120" spans="2:33" s="5" customFormat="1">
      <c r="B120" s="146"/>
      <c r="P120" s="6"/>
      <c r="Q120" s="6"/>
      <c r="R120" s="6"/>
      <c r="S120" s="6"/>
      <c r="T120" s="6"/>
      <c r="U120" s="6"/>
      <c r="V120" s="6"/>
      <c r="W120" s="6"/>
      <c r="X120" s="6"/>
      <c r="Y120" s="6"/>
      <c r="Z120" s="6"/>
      <c r="AA120" s="6"/>
      <c r="AB120" s="6"/>
      <c r="AC120" s="6"/>
      <c r="AD120" s="6"/>
      <c r="AE120" s="6"/>
      <c r="AF120" s="6"/>
      <c r="AG120" s="6"/>
    </row>
    <row r="121" spans="2:33" s="5" customFormat="1">
      <c r="B121" s="146"/>
      <c r="P121" s="6"/>
      <c r="Q121" s="6"/>
      <c r="R121" s="6"/>
      <c r="S121" s="6"/>
      <c r="T121" s="6"/>
      <c r="U121" s="6"/>
      <c r="V121" s="6"/>
      <c r="W121" s="6"/>
      <c r="X121" s="6"/>
      <c r="Y121" s="6"/>
      <c r="Z121" s="6"/>
      <c r="AA121" s="6"/>
      <c r="AB121" s="6"/>
      <c r="AC121" s="6"/>
      <c r="AD121" s="6"/>
      <c r="AE121" s="6"/>
      <c r="AF121" s="6"/>
      <c r="AG121" s="6"/>
    </row>
    <row r="122" spans="2:33" s="5" customFormat="1">
      <c r="B122" s="146"/>
      <c r="P122" s="6"/>
      <c r="Q122" s="6"/>
      <c r="R122" s="6"/>
      <c r="S122" s="6"/>
      <c r="T122" s="6"/>
      <c r="U122" s="6"/>
      <c r="V122" s="6"/>
      <c r="W122" s="6"/>
      <c r="X122" s="6"/>
      <c r="Y122" s="6"/>
      <c r="Z122" s="6"/>
      <c r="AA122" s="6"/>
      <c r="AB122" s="6"/>
      <c r="AC122" s="6"/>
      <c r="AD122" s="6"/>
      <c r="AE122" s="6"/>
      <c r="AF122" s="6"/>
      <c r="AG122" s="6"/>
    </row>
    <row r="123" spans="2:33" s="5" customFormat="1">
      <c r="B123" s="146"/>
      <c r="P123" s="6"/>
      <c r="Q123" s="6"/>
      <c r="R123" s="6"/>
      <c r="S123" s="6"/>
      <c r="T123" s="6"/>
      <c r="U123" s="6"/>
      <c r="V123" s="6"/>
      <c r="W123" s="6"/>
      <c r="X123" s="6"/>
      <c r="Y123" s="6"/>
      <c r="Z123" s="6"/>
      <c r="AA123" s="6"/>
      <c r="AB123" s="6"/>
      <c r="AC123" s="6"/>
      <c r="AD123" s="6"/>
      <c r="AE123" s="6"/>
      <c r="AF123" s="6"/>
      <c r="AG123" s="6"/>
    </row>
    <row r="124" spans="2:33" s="5" customFormat="1">
      <c r="B124" s="146"/>
      <c r="P124" s="6"/>
      <c r="Q124" s="6"/>
      <c r="R124" s="6"/>
      <c r="S124" s="6"/>
      <c r="T124" s="6"/>
      <c r="U124" s="6"/>
      <c r="V124" s="6"/>
      <c r="W124" s="6"/>
      <c r="X124" s="6"/>
      <c r="Y124" s="6"/>
      <c r="Z124" s="6"/>
      <c r="AA124" s="6"/>
      <c r="AB124" s="6"/>
      <c r="AC124" s="6"/>
      <c r="AD124" s="6"/>
      <c r="AE124" s="6"/>
      <c r="AF124" s="6"/>
      <c r="AG124" s="6"/>
    </row>
    <row r="125" spans="2:33" s="5" customFormat="1">
      <c r="B125" s="146"/>
      <c r="P125" s="6"/>
      <c r="Q125" s="6"/>
      <c r="R125" s="6"/>
      <c r="S125" s="6"/>
      <c r="T125" s="6"/>
      <c r="U125" s="6"/>
      <c r="V125" s="6"/>
      <c r="W125" s="6"/>
      <c r="X125" s="6"/>
      <c r="Y125" s="6"/>
      <c r="Z125" s="6"/>
      <c r="AA125" s="6"/>
      <c r="AB125" s="6"/>
      <c r="AC125" s="6"/>
      <c r="AD125" s="6"/>
      <c r="AE125" s="6"/>
      <c r="AF125" s="6"/>
      <c r="AG125" s="6"/>
    </row>
    <row r="126" spans="2:33" s="5" customFormat="1">
      <c r="B126" s="146"/>
      <c r="P126" s="6"/>
      <c r="Q126" s="6"/>
      <c r="R126" s="6"/>
      <c r="S126" s="6"/>
      <c r="T126" s="6"/>
      <c r="U126" s="6"/>
      <c r="V126" s="6"/>
      <c r="W126" s="6"/>
      <c r="X126" s="6"/>
      <c r="Y126" s="6"/>
      <c r="Z126" s="6"/>
      <c r="AA126" s="6"/>
      <c r="AB126" s="6"/>
      <c r="AC126" s="6"/>
      <c r="AD126" s="6"/>
      <c r="AE126" s="6"/>
      <c r="AF126" s="6"/>
      <c r="AG126" s="6"/>
    </row>
    <row r="127" spans="2:33" s="5" customFormat="1">
      <c r="B127" s="146"/>
      <c r="P127" s="6"/>
      <c r="Q127" s="6"/>
      <c r="R127" s="6"/>
      <c r="S127" s="6"/>
      <c r="T127" s="6"/>
      <c r="U127" s="6"/>
      <c r="V127" s="6"/>
      <c r="W127" s="6"/>
      <c r="X127" s="6"/>
      <c r="Y127" s="6"/>
      <c r="Z127" s="6"/>
      <c r="AA127" s="6"/>
      <c r="AB127" s="6"/>
      <c r="AC127" s="6"/>
      <c r="AD127" s="6"/>
      <c r="AE127" s="6"/>
      <c r="AF127" s="6"/>
      <c r="AG127" s="6"/>
    </row>
    <row r="128" spans="2:33" s="5" customFormat="1">
      <c r="B128" s="146"/>
      <c r="P128" s="6"/>
      <c r="Q128" s="6"/>
      <c r="R128" s="6"/>
      <c r="S128" s="6"/>
      <c r="T128" s="6"/>
      <c r="U128" s="6"/>
      <c r="V128" s="6"/>
      <c r="W128" s="6"/>
      <c r="X128" s="6"/>
      <c r="Y128" s="6"/>
      <c r="Z128" s="6"/>
      <c r="AA128" s="6"/>
      <c r="AB128" s="6"/>
      <c r="AC128" s="6"/>
      <c r="AD128" s="6"/>
      <c r="AE128" s="6"/>
      <c r="AF128" s="6"/>
      <c r="AG128" s="6"/>
    </row>
    <row r="129" spans="2:33" s="5" customFormat="1">
      <c r="B129" s="146"/>
      <c r="P129" s="6"/>
      <c r="Q129" s="6"/>
      <c r="R129" s="6"/>
      <c r="S129" s="6"/>
      <c r="T129" s="6"/>
      <c r="U129" s="6"/>
      <c r="V129" s="6"/>
      <c r="W129" s="6"/>
      <c r="X129" s="6"/>
      <c r="Y129" s="6"/>
      <c r="Z129" s="6"/>
      <c r="AA129" s="6"/>
      <c r="AB129" s="6"/>
      <c r="AC129" s="6"/>
      <c r="AD129" s="6"/>
      <c r="AE129" s="6"/>
      <c r="AF129" s="6"/>
      <c r="AG129" s="6"/>
    </row>
    <row r="130" spans="2:33" s="5" customFormat="1">
      <c r="B130" s="146"/>
      <c r="P130" s="6"/>
      <c r="Q130" s="6"/>
      <c r="R130" s="6"/>
      <c r="S130" s="6"/>
      <c r="T130" s="6"/>
      <c r="U130" s="6"/>
      <c r="V130" s="6"/>
      <c r="W130" s="6"/>
      <c r="X130" s="6"/>
      <c r="Y130" s="6"/>
      <c r="Z130" s="6"/>
      <c r="AA130" s="6"/>
      <c r="AB130" s="6"/>
      <c r="AC130" s="6"/>
      <c r="AD130" s="6"/>
      <c r="AE130" s="6"/>
      <c r="AF130" s="6"/>
      <c r="AG130" s="6"/>
    </row>
    <row r="131" spans="2:33" s="5" customFormat="1">
      <c r="B131" s="146"/>
      <c r="P131" s="6"/>
      <c r="Q131" s="6"/>
      <c r="R131" s="6"/>
      <c r="S131" s="6"/>
      <c r="T131" s="6"/>
      <c r="U131" s="6"/>
      <c r="V131" s="6"/>
      <c r="W131" s="6"/>
      <c r="X131" s="6"/>
      <c r="Y131" s="6"/>
      <c r="Z131" s="6"/>
      <c r="AA131" s="6"/>
      <c r="AB131" s="6"/>
      <c r="AC131" s="6"/>
      <c r="AD131" s="6"/>
      <c r="AE131" s="6"/>
      <c r="AF131" s="6"/>
      <c r="AG131" s="6"/>
    </row>
    <row r="132" spans="2:33" s="5" customFormat="1">
      <c r="B132" s="146"/>
      <c r="P132" s="6"/>
      <c r="Q132" s="6"/>
      <c r="R132" s="6"/>
      <c r="S132" s="6"/>
      <c r="T132" s="6"/>
      <c r="U132" s="6"/>
      <c r="V132" s="6"/>
      <c r="W132" s="6"/>
      <c r="X132" s="6"/>
      <c r="Y132" s="6"/>
      <c r="Z132" s="6"/>
      <c r="AA132" s="6"/>
      <c r="AB132" s="6"/>
      <c r="AC132" s="6"/>
      <c r="AD132" s="6"/>
      <c r="AE132" s="6"/>
      <c r="AF132" s="6"/>
      <c r="AG132" s="6"/>
    </row>
    <row r="133" spans="2:33" s="5" customFormat="1">
      <c r="B133" s="146"/>
      <c r="P133" s="6"/>
      <c r="Q133" s="6"/>
      <c r="R133" s="6"/>
      <c r="S133" s="6"/>
      <c r="T133" s="6"/>
      <c r="U133" s="6"/>
      <c r="V133" s="6"/>
      <c r="W133" s="6"/>
      <c r="X133" s="6"/>
      <c r="Y133" s="6"/>
      <c r="Z133" s="6"/>
      <c r="AA133" s="6"/>
      <c r="AB133" s="6"/>
      <c r="AC133" s="6"/>
      <c r="AD133" s="6"/>
      <c r="AE133" s="6"/>
      <c r="AF133" s="6"/>
      <c r="AG133" s="6"/>
    </row>
    <row r="134" spans="2:33" s="5" customFormat="1">
      <c r="B134" s="146"/>
      <c r="P134" s="6"/>
      <c r="Q134" s="6"/>
      <c r="R134" s="6"/>
      <c r="S134" s="6"/>
      <c r="T134" s="6"/>
      <c r="U134" s="6"/>
      <c r="V134" s="6"/>
      <c r="W134" s="6"/>
      <c r="X134" s="6"/>
      <c r="Y134" s="6"/>
      <c r="Z134" s="6"/>
      <c r="AA134" s="6"/>
      <c r="AB134" s="6"/>
      <c r="AC134" s="6"/>
      <c r="AD134" s="6"/>
      <c r="AE134" s="6"/>
      <c r="AF134" s="6"/>
      <c r="AG134" s="6"/>
    </row>
    <row r="135" spans="2:33" s="5" customFormat="1">
      <c r="B135" s="146"/>
      <c r="P135" s="6"/>
      <c r="Q135" s="6"/>
      <c r="R135" s="6"/>
      <c r="S135" s="6"/>
      <c r="T135" s="6"/>
      <c r="U135" s="6"/>
      <c r="V135" s="6"/>
      <c r="W135" s="6"/>
      <c r="X135" s="6"/>
      <c r="Y135" s="6"/>
      <c r="Z135" s="6"/>
      <c r="AA135" s="6"/>
      <c r="AB135" s="6"/>
      <c r="AC135" s="6"/>
      <c r="AD135" s="6"/>
      <c r="AE135" s="6"/>
      <c r="AF135" s="6"/>
      <c r="AG135" s="6"/>
    </row>
    <row r="136" spans="2:33" s="5" customFormat="1">
      <c r="B136" s="146"/>
      <c r="P136" s="6"/>
      <c r="Q136" s="6"/>
      <c r="R136" s="6"/>
      <c r="S136" s="6"/>
      <c r="T136" s="6"/>
      <c r="U136" s="6"/>
      <c r="V136" s="6"/>
      <c r="W136" s="6"/>
      <c r="X136" s="6"/>
      <c r="Y136" s="6"/>
      <c r="Z136" s="6"/>
      <c r="AA136" s="6"/>
      <c r="AB136" s="6"/>
      <c r="AC136" s="6"/>
      <c r="AD136" s="6"/>
      <c r="AE136" s="6"/>
      <c r="AF136" s="6"/>
      <c r="AG136" s="6"/>
    </row>
    <row r="137" spans="2:33" s="5" customFormat="1">
      <c r="B137" s="146"/>
      <c r="P137" s="6"/>
      <c r="Q137" s="6"/>
      <c r="R137" s="6"/>
      <c r="S137" s="6"/>
      <c r="T137" s="6"/>
      <c r="U137" s="6"/>
      <c r="V137" s="6"/>
      <c r="W137" s="6"/>
      <c r="X137" s="6"/>
      <c r="Y137" s="6"/>
      <c r="Z137" s="6"/>
      <c r="AA137" s="6"/>
      <c r="AB137" s="6"/>
      <c r="AC137" s="6"/>
      <c r="AD137" s="6"/>
      <c r="AE137" s="6"/>
      <c r="AF137" s="6"/>
      <c r="AG137" s="6"/>
    </row>
    <row r="138" spans="2:33" s="5" customFormat="1">
      <c r="B138" s="146"/>
      <c r="P138" s="6"/>
      <c r="Q138" s="6"/>
      <c r="R138" s="6"/>
      <c r="S138" s="6"/>
      <c r="T138" s="6"/>
      <c r="U138" s="6"/>
      <c r="V138" s="6"/>
      <c r="W138" s="6"/>
      <c r="X138" s="6"/>
      <c r="Y138" s="6"/>
      <c r="Z138" s="6"/>
      <c r="AA138" s="6"/>
      <c r="AB138" s="6"/>
      <c r="AC138" s="6"/>
      <c r="AD138" s="6"/>
      <c r="AE138" s="6"/>
      <c r="AF138" s="6"/>
      <c r="AG138" s="6"/>
    </row>
    <row r="139" spans="2:33" s="5" customFormat="1">
      <c r="B139" s="146"/>
      <c r="P139" s="6"/>
      <c r="Q139" s="6"/>
      <c r="R139" s="6"/>
      <c r="S139" s="6"/>
      <c r="T139" s="6"/>
      <c r="U139" s="6"/>
      <c r="V139" s="6"/>
      <c r="W139" s="6"/>
      <c r="X139" s="6"/>
      <c r="Y139" s="6"/>
      <c r="Z139" s="6"/>
      <c r="AA139" s="6"/>
      <c r="AB139" s="6"/>
      <c r="AC139" s="6"/>
      <c r="AD139" s="6"/>
      <c r="AE139" s="6"/>
      <c r="AF139" s="6"/>
      <c r="AG139" s="6"/>
    </row>
    <row r="140" spans="2:33" s="5" customFormat="1">
      <c r="B140" s="146"/>
      <c r="P140" s="6"/>
      <c r="Q140" s="6"/>
      <c r="R140" s="6"/>
      <c r="S140" s="6"/>
      <c r="T140" s="6"/>
      <c r="U140" s="6"/>
      <c r="V140" s="6"/>
      <c r="W140" s="6"/>
      <c r="X140" s="6"/>
      <c r="Y140" s="6"/>
      <c r="Z140" s="6"/>
      <c r="AA140" s="6"/>
      <c r="AB140" s="6"/>
      <c r="AC140" s="6"/>
      <c r="AD140" s="6"/>
      <c r="AE140" s="6"/>
      <c r="AF140" s="6"/>
      <c r="AG140" s="6"/>
    </row>
    <row r="141" spans="2:33" s="5" customFormat="1">
      <c r="B141" s="146"/>
      <c r="P141" s="6"/>
      <c r="Q141" s="6"/>
      <c r="R141" s="6"/>
      <c r="S141" s="6"/>
      <c r="T141" s="6"/>
      <c r="U141" s="6"/>
      <c r="V141" s="6"/>
      <c r="W141" s="6"/>
      <c r="X141" s="6"/>
      <c r="Y141" s="6"/>
      <c r="Z141" s="6"/>
      <c r="AA141" s="6"/>
      <c r="AB141" s="6"/>
      <c r="AC141" s="6"/>
      <c r="AD141" s="6"/>
      <c r="AE141" s="6"/>
      <c r="AF141" s="6"/>
      <c r="AG141" s="6"/>
    </row>
    <row r="142" spans="2:33" s="5" customFormat="1">
      <c r="B142" s="146"/>
      <c r="P142" s="6"/>
      <c r="Q142" s="6"/>
      <c r="R142" s="6"/>
      <c r="S142" s="6"/>
      <c r="T142" s="6"/>
      <c r="U142" s="6"/>
      <c r="V142" s="6"/>
      <c r="W142" s="6"/>
      <c r="X142" s="6"/>
      <c r="Y142" s="6"/>
      <c r="Z142" s="6"/>
      <c r="AA142" s="6"/>
      <c r="AB142" s="6"/>
      <c r="AC142" s="6"/>
      <c r="AD142" s="6"/>
      <c r="AE142" s="6"/>
      <c r="AF142" s="6"/>
      <c r="AG142" s="6"/>
    </row>
    <row r="143" spans="2:33" s="5" customFormat="1">
      <c r="B143" s="146"/>
      <c r="P143" s="6"/>
      <c r="Q143" s="6"/>
      <c r="R143" s="6"/>
      <c r="S143" s="6"/>
      <c r="T143" s="6"/>
      <c r="U143" s="6"/>
      <c r="V143" s="6"/>
      <c r="W143" s="6"/>
      <c r="X143" s="6"/>
      <c r="Y143" s="6"/>
      <c r="Z143" s="6"/>
      <c r="AA143" s="6"/>
      <c r="AB143" s="6"/>
      <c r="AC143" s="6"/>
      <c r="AD143" s="6"/>
      <c r="AE143" s="6"/>
      <c r="AF143" s="6"/>
      <c r="AG143" s="6"/>
    </row>
    <row r="144" spans="2:33" s="5" customFormat="1">
      <c r="B144" s="146"/>
      <c r="P144" s="6"/>
      <c r="Q144" s="6"/>
      <c r="R144" s="6"/>
      <c r="S144" s="6"/>
      <c r="T144" s="6"/>
      <c r="U144" s="6"/>
      <c r="V144" s="6"/>
      <c r="W144" s="6"/>
      <c r="X144" s="6"/>
      <c r="Y144" s="6"/>
      <c r="Z144" s="6"/>
      <c r="AA144" s="6"/>
      <c r="AB144" s="6"/>
      <c r="AC144" s="6"/>
      <c r="AD144" s="6"/>
      <c r="AE144" s="6"/>
      <c r="AF144" s="6"/>
      <c r="AG144" s="6"/>
    </row>
    <row r="145" spans="2:33" s="5" customFormat="1">
      <c r="B145" s="146"/>
      <c r="P145" s="6"/>
      <c r="Q145" s="6"/>
      <c r="R145" s="6"/>
      <c r="S145" s="6"/>
      <c r="T145" s="6"/>
      <c r="U145" s="6"/>
      <c r="V145" s="6"/>
      <c r="W145" s="6"/>
      <c r="X145" s="6"/>
      <c r="Y145" s="6"/>
      <c r="Z145" s="6"/>
      <c r="AA145" s="6"/>
      <c r="AB145" s="6"/>
      <c r="AC145" s="6"/>
      <c r="AD145" s="6"/>
      <c r="AE145" s="6"/>
      <c r="AF145" s="6"/>
      <c r="AG145" s="6"/>
    </row>
    <row r="146" spans="2:33" s="5" customFormat="1">
      <c r="B146" s="146"/>
      <c r="P146" s="6"/>
      <c r="Q146" s="6"/>
      <c r="R146" s="6"/>
      <c r="S146" s="6"/>
      <c r="T146" s="6"/>
      <c r="U146" s="6"/>
      <c r="V146" s="6"/>
      <c r="W146" s="6"/>
      <c r="X146" s="6"/>
      <c r="Y146" s="6"/>
      <c r="Z146" s="6"/>
      <c r="AA146" s="6"/>
      <c r="AB146" s="6"/>
      <c r="AC146" s="6"/>
      <c r="AD146" s="6"/>
      <c r="AE146" s="6"/>
      <c r="AF146" s="6"/>
      <c r="AG146" s="6"/>
    </row>
    <row r="147" spans="2:33" s="5" customFormat="1">
      <c r="B147" s="146"/>
      <c r="P147" s="6"/>
      <c r="Q147" s="6"/>
      <c r="R147" s="6"/>
      <c r="S147" s="6"/>
      <c r="T147" s="6"/>
      <c r="U147" s="6"/>
      <c r="V147" s="6"/>
      <c r="W147" s="6"/>
      <c r="X147" s="6"/>
      <c r="Y147" s="6"/>
      <c r="Z147" s="6"/>
      <c r="AA147" s="6"/>
      <c r="AB147" s="6"/>
      <c r="AC147" s="6"/>
      <c r="AD147" s="6"/>
      <c r="AE147" s="6"/>
      <c r="AF147" s="6"/>
      <c r="AG147" s="6"/>
    </row>
    <row r="148" spans="2:33" s="5" customFormat="1">
      <c r="B148" s="146"/>
      <c r="P148" s="6"/>
      <c r="Q148" s="6"/>
      <c r="R148" s="6"/>
      <c r="S148" s="6"/>
      <c r="T148" s="6"/>
      <c r="U148" s="6"/>
      <c r="V148" s="6"/>
      <c r="W148" s="6"/>
      <c r="X148" s="6"/>
      <c r="Y148" s="6"/>
      <c r="Z148" s="6"/>
      <c r="AA148" s="6"/>
      <c r="AB148" s="6"/>
      <c r="AC148" s="6"/>
      <c r="AD148" s="6"/>
      <c r="AE148" s="6"/>
      <c r="AF148" s="6"/>
      <c r="AG148" s="6"/>
    </row>
    <row r="149" spans="2:33" s="5" customFormat="1">
      <c r="B149" s="146"/>
      <c r="P149" s="6"/>
      <c r="Q149" s="6"/>
      <c r="R149" s="6"/>
      <c r="S149" s="6"/>
      <c r="T149" s="6"/>
      <c r="U149" s="6"/>
      <c r="V149" s="6"/>
      <c r="W149" s="6"/>
      <c r="X149" s="6"/>
      <c r="Y149" s="6"/>
      <c r="Z149" s="6"/>
      <c r="AA149" s="6"/>
      <c r="AB149" s="6"/>
      <c r="AC149" s="6"/>
      <c r="AD149" s="6"/>
      <c r="AE149" s="6"/>
      <c r="AF149" s="6"/>
      <c r="AG149" s="6"/>
    </row>
    <row r="150" spans="2:33" s="5" customFormat="1">
      <c r="B150" s="146"/>
      <c r="P150" s="6"/>
      <c r="Q150" s="6"/>
      <c r="R150" s="6"/>
      <c r="S150" s="6"/>
      <c r="T150" s="6"/>
      <c r="U150" s="6"/>
      <c r="V150" s="6"/>
      <c r="W150" s="6"/>
      <c r="X150" s="6"/>
      <c r="Y150" s="6"/>
      <c r="Z150" s="6"/>
      <c r="AA150" s="6"/>
      <c r="AB150" s="6"/>
      <c r="AC150" s="6"/>
      <c r="AD150" s="6"/>
      <c r="AE150" s="6"/>
      <c r="AF150" s="6"/>
      <c r="AG150" s="6"/>
    </row>
    <row r="151" spans="2:33" s="5" customFormat="1">
      <c r="B151" s="146"/>
      <c r="P151" s="6"/>
      <c r="Q151" s="6"/>
      <c r="R151" s="6"/>
      <c r="S151" s="6"/>
      <c r="T151" s="6"/>
      <c r="U151" s="6"/>
      <c r="V151" s="6"/>
      <c r="W151" s="6"/>
      <c r="X151" s="6"/>
      <c r="Y151" s="6"/>
      <c r="Z151" s="6"/>
      <c r="AA151" s="6"/>
      <c r="AB151" s="6"/>
      <c r="AC151" s="6"/>
      <c r="AD151" s="6"/>
      <c r="AE151" s="6"/>
      <c r="AF151" s="6"/>
      <c r="AG151" s="6"/>
    </row>
    <row r="152" spans="2:33" s="5" customFormat="1">
      <c r="B152" s="146"/>
      <c r="P152" s="6"/>
      <c r="Q152" s="6"/>
      <c r="R152" s="6"/>
      <c r="S152" s="6"/>
      <c r="T152" s="6"/>
      <c r="U152" s="6"/>
      <c r="V152" s="6"/>
      <c r="W152" s="6"/>
      <c r="X152" s="6"/>
      <c r="Y152" s="6"/>
      <c r="Z152" s="6"/>
      <c r="AA152" s="6"/>
      <c r="AB152" s="6"/>
      <c r="AC152" s="6"/>
      <c r="AD152" s="6"/>
      <c r="AE152" s="6"/>
      <c r="AF152" s="6"/>
      <c r="AG152" s="6"/>
    </row>
    <row r="153" spans="2:33" s="5" customFormat="1">
      <c r="B153" s="146"/>
      <c r="P153" s="6"/>
      <c r="Q153" s="6"/>
      <c r="R153" s="6"/>
      <c r="S153" s="6"/>
      <c r="T153" s="6"/>
      <c r="U153" s="6"/>
      <c r="V153" s="6"/>
      <c r="W153" s="6"/>
      <c r="X153" s="6"/>
      <c r="Y153" s="6"/>
      <c r="Z153" s="6"/>
      <c r="AA153" s="6"/>
      <c r="AB153" s="6"/>
      <c r="AC153" s="6"/>
      <c r="AD153" s="6"/>
      <c r="AE153" s="6"/>
      <c r="AF153" s="6"/>
      <c r="AG153" s="6"/>
    </row>
    <row r="154" spans="2:33" s="5" customFormat="1">
      <c r="B154" s="146"/>
      <c r="P154" s="6"/>
      <c r="Q154" s="6"/>
      <c r="R154" s="6"/>
      <c r="S154" s="6"/>
      <c r="T154" s="6"/>
      <c r="U154" s="6"/>
      <c r="V154" s="6"/>
      <c r="W154" s="6"/>
      <c r="X154" s="6"/>
      <c r="Y154" s="6"/>
      <c r="Z154" s="6"/>
      <c r="AA154" s="6"/>
      <c r="AB154" s="6"/>
      <c r="AC154" s="6"/>
      <c r="AD154" s="6"/>
      <c r="AE154" s="6"/>
      <c r="AF154" s="6"/>
      <c r="AG154" s="6"/>
    </row>
    <row r="155" spans="2:33" s="5" customFormat="1">
      <c r="B155" s="146"/>
      <c r="P155" s="6"/>
      <c r="Q155" s="6"/>
      <c r="R155" s="6"/>
      <c r="S155" s="6"/>
      <c r="T155" s="6"/>
      <c r="U155" s="6"/>
      <c r="V155" s="6"/>
      <c r="W155" s="6"/>
      <c r="X155" s="6"/>
      <c r="Y155" s="6"/>
      <c r="Z155" s="6"/>
      <c r="AA155" s="6"/>
      <c r="AB155" s="6"/>
      <c r="AC155" s="6"/>
      <c r="AD155" s="6"/>
      <c r="AE155" s="6"/>
      <c r="AF155" s="6"/>
      <c r="AG155" s="6"/>
    </row>
    <row r="156" spans="2:33" s="5" customFormat="1">
      <c r="B156" s="146"/>
      <c r="P156" s="6"/>
      <c r="Q156" s="6"/>
      <c r="R156" s="6"/>
      <c r="S156" s="6"/>
      <c r="T156" s="6"/>
      <c r="U156" s="6"/>
      <c r="V156" s="6"/>
      <c r="W156" s="6"/>
      <c r="X156" s="6"/>
      <c r="Y156" s="6"/>
      <c r="Z156" s="6"/>
      <c r="AA156" s="6"/>
      <c r="AB156" s="6"/>
      <c r="AC156" s="6"/>
      <c r="AD156" s="6"/>
      <c r="AE156" s="6"/>
      <c r="AF156" s="6"/>
      <c r="AG156" s="6"/>
    </row>
    <row r="157" spans="2:33" s="5" customFormat="1">
      <c r="B157" s="146"/>
      <c r="P157" s="6"/>
      <c r="Q157" s="6"/>
      <c r="R157" s="6"/>
      <c r="S157" s="6"/>
      <c r="T157" s="6"/>
      <c r="U157" s="6"/>
      <c r="V157" s="6"/>
      <c r="W157" s="6"/>
      <c r="X157" s="6"/>
      <c r="Y157" s="6"/>
      <c r="Z157" s="6"/>
      <c r="AA157" s="6"/>
      <c r="AB157" s="6"/>
      <c r="AC157" s="6"/>
      <c r="AD157" s="6"/>
      <c r="AE157" s="6"/>
      <c r="AF157" s="6"/>
      <c r="AG157" s="6"/>
    </row>
    <row r="158" spans="2:33" s="5" customFormat="1">
      <c r="B158" s="146"/>
      <c r="P158" s="6"/>
      <c r="Q158" s="6"/>
      <c r="R158" s="6"/>
      <c r="S158" s="6"/>
      <c r="T158" s="6"/>
      <c r="U158" s="6"/>
      <c r="V158" s="6"/>
      <c r="W158" s="6"/>
      <c r="X158" s="6"/>
      <c r="Y158" s="6"/>
      <c r="Z158" s="6"/>
      <c r="AA158" s="6"/>
      <c r="AB158" s="6"/>
      <c r="AC158" s="6"/>
      <c r="AD158" s="6"/>
      <c r="AE158" s="6"/>
      <c r="AF158" s="6"/>
      <c r="AG158" s="6"/>
    </row>
    <row r="159" spans="2:33" s="5" customFormat="1">
      <c r="B159" s="146"/>
      <c r="P159" s="6"/>
      <c r="Q159" s="6"/>
      <c r="R159" s="6"/>
      <c r="S159" s="6"/>
      <c r="T159" s="6"/>
      <c r="U159" s="6"/>
      <c r="V159" s="6"/>
      <c r="W159" s="6"/>
      <c r="X159" s="6"/>
      <c r="Y159" s="6"/>
      <c r="Z159" s="6"/>
      <c r="AA159" s="6"/>
      <c r="AB159" s="6"/>
      <c r="AC159" s="6"/>
      <c r="AD159" s="6"/>
      <c r="AE159" s="6"/>
      <c r="AF159" s="6"/>
      <c r="AG159" s="6"/>
    </row>
    <row r="160" spans="2:33" s="5" customFormat="1">
      <c r="B160" s="146"/>
      <c r="P160" s="6"/>
      <c r="Q160" s="6"/>
      <c r="R160" s="6"/>
      <c r="S160" s="6"/>
      <c r="T160" s="6"/>
      <c r="U160" s="6"/>
      <c r="V160" s="6"/>
      <c r="W160" s="6"/>
      <c r="X160" s="6"/>
      <c r="Y160" s="6"/>
      <c r="Z160" s="6"/>
      <c r="AA160" s="6"/>
      <c r="AB160" s="6"/>
      <c r="AC160" s="6"/>
      <c r="AD160" s="6"/>
      <c r="AE160" s="6"/>
      <c r="AF160" s="6"/>
      <c r="AG160" s="6"/>
    </row>
    <row r="161" spans="2:33" s="5" customFormat="1">
      <c r="B161" s="146"/>
      <c r="P161" s="6"/>
      <c r="Q161" s="6"/>
      <c r="R161" s="6"/>
      <c r="S161" s="6"/>
      <c r="T161" s="6"/>
      <c r="U161" s="6"/>
      <c r="V161" s="6"/>
      <c r="W161" s="6"/>
      <c r="X161" s="6"/>
      <c r="Y161" s="6"/>
      <c r="Z161" s="6"/>
      <c r="AA161" s="6"/>
      <c r="AB161" s="6"/>
      <c r="AC161" s="6"/>
      <c r="AD161" s="6"/>
      <c r="AE161" s="6"/>
      <c r="AF161" s="6"/>
      <c r="AG161" s="6"/>
    </row>
    <row r="162" spans="2:33" s="5" customFormat="1">
      <c r="B162" s="146"/>
      <c r="P162" s="6"/>
      <c r="Q162" s="6"/>
      <c r="R162" s="6"/>
      <c r="S162" s="6"/>
      <c r="T162" s="6"/>
      <c r="U162" s="6"/>
      <c r="V162" s="6"/>
      <c r="W162" s="6"/>
      <c r="X162" s="6"/>
      <c r="Y162" s="6"/>
      <c r="Z162" s="6"/>
      <c r="AA162" s="6"/>
      <c r="AB162" s="6"/>
      <c r="AC162" s="6"/>
      <c r="AD162" s="6"/>
      <c r="AE162" s="6"/>
      <c r="AF162" s="6"/>
      <c r="AG162" s="6"/>
    </row>
    <row r="163" spans="2:33" s="5" customFormat="1">
      <c r="B163" s="146"/>
      <c r="P163" s="6"/>
      <c r="Q163" s="6"/>
      <c r="R163" s="6"/>
      <c r="S163" s="6"/>
      <c r="T163" s="6"/>
      <c r="U163" s="6"/>
      <c r="V163" s="6"/>
      <c r="W163" s="6"/>
      <c r="X163" s="6"/>
      <c r="Y163" s="6"/>
      <c r="Z163" s="6"/>
      <c r="AA163" s="6"/>
      <c r="AB163" s="6"/>
      <c r="AC163" s="6"/>
      <c r="AD163" s="6"/>
      <c r="AE163" s="6"/>
      <c r="AF163" s="6"/>
      <c r="AG163" s="6"/>
    </row>
    <row r="164" spans="2:33" s="5" customFormat="1">
      <c r="B164" s="146"/>
      <c r="P164" s="6"/>
      <c r="Q164" s="6"/>
      <c r="R164" s="6"/>
      <c r="S164" s="6"/>
      <c r="T164" s="6"/>
      <c r="U164" s="6"/>
      <c r="V164" s="6"/>
      <c r="W164" s="6"/>
      <c r="X164" s="6"/>
      <c r="Y164" s="6"/>
      <c r="Z164" s="6"/>
      <c r="AA164" s="6"/>
      <c r="AB164" s="6"/>
      <c r="AC164" s="6"/>
      <c r="AD164" s="6"/>
      <c r="AE164" s="6"/>
      <c r="AF164" s="6"/>
      <c r="AG164" s="6"/>
    </row>
    <row r="165" spans="2:33" s="5" customFormat="1">
      <c r="B165" s="146"/>
      <c r="P165" s="6"/>
      <c r="Q165" s="6"/>
      <c r="R165" s="6"/>
      <c r="S165" s="6"/>
      <c r="T165" s="6"/>
      <c r="U165" s="6"/>
      <c r="V165" s="6"/>
      <c r="W165" s="6"/>
      <c r="X165" s="6"/>
      <c r="Y165" s="6"/>
      <c r="Z165" s="6"/>
      <c r="AA165" s="6"/>
      <c r="AB165" s="6"/>
      <c r="AC165" s="6"/>
      <c r="AD165" s="6"/>
      <c r="AE165" s="6"/>
      <c r="AF165" s="6"/>
      <c r="AG165" s="6"/>
    </row>
    <row r="166" spans="2:33" s="5" customFormat="1">
      <c r="B166" s="146"/>
      <c r="P166" s="6"/>
      <c r="Q166" s="6"/>
      <c r="R166" s="6"/>
      <c r="S166" s="6"/>
      <c r="T166" s="6"/>
      <c r="U166" s="6"/>
      <c r="V166" s="6"/>
      <c r="W166" s="6"/>
      <c r="X166" s="6"/>
      <c r="Y166" s="6"/>
      <c r="Z166" s="6"/>
      <c r="AA166" s="6"/>
      <c r="AB166" s="6"/>
      <c r="AC166" s="6"/>
      <c r="AD166" s="6"/>
      <c r="AE166" s="6"/>
      <c r="AF166" s="6"/>
      <c r="AG166" s="6"/>
    </row>
    <row r="167" spans="2:33" s="5" customFormat="1">
      <c r="B167" s="146"/>
      <c r="P167" s="6"/>
      <c r="Q167" s="6"/>
      <c r="R167" s="6"/>
      <c r="S167" s="6"/>
      <c r="T167" s="6"/>
      <c r="U167" s="6"/>
      <c r="V167" s="6"/>
      <c r="W167" s="6"/>
      <c r="X167" s="6"/>
      <c r="Y167" s="6"/>
      <c r="Z167" s="6"/>
      <c r="AA167" s="6"/>
      <c r="AB167" s="6"/>
      <c r="AC167" s="6"/>
      <c r="AD167" s="6"/>
      <c r="AE167" s="6"/>
      <c r="AF167" s="6"/>
      <c r="AG167" s="6"/>
    </row>
    <row r="168" spans="2:33" s="5" customFormat="1">
      <c r="B168" s="146"/>
      <c r="P168" s="6"/>
      <c r="Q168" s="6"/>
      <c r="R168" s="6"/>
      <c r="S168" s="6"/>
      <c r="T168" s="6"/>
      <c r="U168" s="6"/>
      <c r="V168" s="6"/>
      <c r="W168" s="6"/>
      <c r="X168" s="6"/>
      <c r="Y168" s="6"/>
      <c r="Z168" s="6"/>
      <c r="AA168" s="6"/>
      <c r="AB168" s="6"/>
      <c r="AC168" s="6"/>
      <c r="AD168" s="6"/>
      <c r="AE168" s="6"/>
      <c r="AF168" s="6"/>
      <c r="AG168" s="6"/>
    </row>
    <row r="169" spans="2:33" s="5" customFormat="1">
      <c r="B169" s="146"/>
      <c r="P169" s="6"/>
      <c r="Q169" s="6"/>
      <c r="R169" s="6"/>
      <c r="S169" s="6"/>
      <c r="T169" s="6"/>
      <c r="U169" s="6"/>
      <c r="V169" s="6"/>
      <c r="W169" s="6"/>
      <c r="X169" s="6"/>
      <c r="Y169" s="6"/>
      <c r="Z169" s="6"/>
      <c r="AA169" s="6"/>
      <c r="AB169" s="6"/>
      <c r="AC169" s="6"/>
      <c r="AD169" s="6"/>
      <c r="AE169" s="6"/>
      <c r="AF169" s="6"/>
      <c r="AG169" s="6"/>
    </row>
    <row r="170" spans="2:33" s="5" customFormat="1">
      <c r="B170" s="146"/>
      <c r="P170" s="6"/>
      <c r="Q170" s="6"/>
      <c r="R170" s="6"/>
      <c r="S170" s="6"/>
      <c r="T170" s="6"/>
      <c r="U170" s="6"/>
      <c r="V170" s="6"/>
      <c r="W170" s="6"/>
      <c r="X170" s="6"/>
      <c r="Y170" s="6"/>
      <c r="Z170" s="6"/>
      <c r="AA170" s="6"/>
      <c r="AB170" s="6"/>
      <c r="AC170" s="6"/>
      <c r="AD170" s="6"/>
      <c r="AE170" s="6"/>
      <c r="AF170" s="6"/>
      <c r="AG170" s="6"/>
    </row>
    <row r="171" spans="2:33" s="5" customFormat="1">
      <c r="B171" s="146"/>
      <c r="P171" s="6"/>
      <c r="Q171" s="6"/>
      <c r="R171" s="6"/>
      <c r="S171" s="6"/>
      <c r="T171" s="6"/>
      <c r="U171" s="6"/>
      <c r="V171" s="6"/>
      <c r="W171" s="6"/>
      <c r="X171" s="6"/>
      <c r="Y171" s="6"/>
      <c r="Z171" s="6"/>
      <c r="AA171" s="6"/>
      <c r="AB171" s="6"/>
      <c r="AC171" s="6"/>
      <c r="AD171" s="6"/>
      <c r="AE171" s="6"/>
      <c r="AF171" s="6"/>
      <c r="AG171" s="6"/>
    </row>
    <row r="172" spans="2:33" s="5" customFormat="1">
      <c r="B172" s="146"/>
      <c r="P172" s="6"/>
      <c r="Q172" s="6"/>
      <c r="R172" s="6"/>
      <c r="S172" s="6"/>
      <c r="T172" s="6"/>
      <c r="U172" s="6"/>
      <c r="V172" s="6"/>
      <c r="W172" s="6"/>
      <c r="X172" s="6"/>
      <c r="Y172" s="6"/>
      <c r="Z172" s="6"/>
      <c r="AA172" s="6"/>
      <c r="AB172" s="6"/>
      <c r="AC172" s="6"/>
      <c r="AD172" s="6"/>
      <c r="AE172" s="6"/>
      <c r="AF172" s="6"/>
      <c r="AG172" s="6"/>
    </row>
    <row r="173" spans="2:33" s="5" customFormat="1">
      <c r="B173" s="146"/>
      <c r="P173" s="6"/>
      <c r="Q173" s="6"/>
      <c r="R173" s="6"/>
      <c r="S173" s="6"/>
      <c r="T173" s="6"/>
      <c r="U173" s="6"/>
      <c r="V173" s="6"/>
      <c r="W173" s="6"/>
      <c r="X173" s="6"/>
      <c r="Y173" s="6"/>
      <c r="Z173" s="6"/>
      <c r="AA173" s="6"/>
      <c r="AB173" s="6"/>
      <c r="AC173" s="6"/>
      <c r="AD173" s="6"/>
      <c r="AE173" s="6"/>
      <c r="AF173" s="6"/>
      <c r="AG173" s="6"/>
    </row>
    <row r="174" spans="2:33" s="5" customFormat="1">
      <c r="B174" s="146"/>
      <c r="P174" s="6"/>
      <c r="Q174" s="6"/>
      <c r="R174" s="6"/>
      <c r="S174" s="6"/>
      <c r="T174" s="6"/>
      <c r="U174" s="6"/>
      <c r="V174" s="6"/>
      <c r="W174" s="6"/>
      <c r="X174" s="6"/>
      <c r="Y174" s="6"/>
      <c r="Z174" s="6"/>
      <c r="AA174" s="6"/>
      <c r="AB174" s="6"/>
      <c r="AC174" s="6"/>
      <c r="AD174" s="6"/>
      <c r="AE174" s="6"/>
      <c r="AF174" s="6"/>
      <c r="AG174" s="6"/>
    </row>
    <row r="175" spans="2:33" s="5" customFormat="1">
      <c r="B175" s="146"/>
      <c r="P175" s="6"/>
      <c r="Q175" s="6"/>
      <c r="R175" s="6"/>
      <c r="S175" s="6"/>
      <c r="T175" s="6"/>
      <c r="U175" s="6"/>
      <c r="V175" s="6"/>
      <c r="W175" s="6"/>
      <c r="X175" s="6"/>
      <c r="Y175" s="6"/>
      <c r="Z175" s="6"/>
      <c r="AA175" s="6"/>
      <c r="AB175" s="6"/>
      <c r="AC175" s="6"/>
      <c r="AD175" s="6"/>
      <c r="AE175" s="6"/>
      <c r="AF175" s="6"/>
      <c r="AG175" s="6"/>
    </row>
    <row r="176" spans="2:33" s="5" customFormat="1">
      <c r="B176" s="146"/>
      <c r="P176" s="6"/>
      <c r="Q176" s="6"/>
      <c r="R176" s="6"/>
      <c r="S176" s="6"/>
      <c r="T176" s="6"/>
      <c r="U176" s="6"/>
      <c r="V176" s="6"/>
      <c r="W176" s="6"/>
      <c r="X176" s="6"/>
      <c r="Y176" s="6"/>
      <c r="Z176" s="6"/>
      <c r="AA176" s="6"/>
      <c r="AB176" s="6"/>
      <c r="AC176" s="6"/>
      <c r="AD176" s="6"/>
      <c r="AE176" s="6"/>
      <c r="AF176" s="6"/>
      <c r="AG176" s="6"/>
    </row>
    <row r="177" spans="2:33" s="5" customFormat="1">
      <c r="B177" s="146"/>
      <c r="P177" s="6"/>
      <c r="Q177" s="6"/>
      <c r="R177" s="6"/>
      <c r="S177" s="6"/>
      <c r="T177" s="6"/>
      <c r="U177" s="6"/>
      <c r="V177" s="6"/>
      <c r="W177" s="6"/>
      <c r="X177" s="6"/>
      <c r="Y177" s="6"/>
      <c r="Z177" s="6"/>
      <c r="AA177" s="6"/>
      <c r="AB177" s="6"/>
      <c r="AC177" s="6"/>
      <c r="AD177" s="6"/>
      <c r="AE177" s="6"/>
      <c r="AF177" s="6"/>
      <c r="AG177" s="6"/>
    </row>
    <row r="178" spans="2:33" s="5" customFormat="1">
      <c r="B178" s="146"/>
      <c r="P178" s="6"/>
      <c r="Q178" s="6"/>
      <c r="R178" s="6"/>
      <c r="S178" s="6"/>
      <c r="T178" s="6"/>
      <c r="U178" s="6"/>
      <c r="V178" s="6"/>
      <c r="W178" s="6"/>
      <c r="X178" s="6"/>
      <c r="Y178" s="6"/>
      <c r="Z178" s="6"/>
      <c r="AA178" s="6"/>
      <c r="AB178" s="6"/>
      <c r="AC178" s="6"/>
      <c r="AD178" s="6"/>
      <c r="AE178" s="6"/>
      <c r="AF178" s="6"/>
      <c r="AG178" s="6"/>
    </row>
    <row r="179" spans="2:33" s="5" customFormat="1">
      <c r="B179" s="146"/>
      <c r="P179" s="6"/>
      <c r="Q179" s="6"/>
      <c r="R179" s="6"/>
      <c r="S179" s="6"/>
      <c r="T179" s="6"/>
      <c r="U179" s="6"/>
      <c r="V179" s="6"/>
      <c r="W179" s="6"/>
      <c r="X179" s="6"/>
      <c r="Y179" s="6"/>
      <c r="Z179" s="6"/>
      <c r="AA179" s="6"/>
      <c r="AB179" s="6"/>
      <c r="AC179" s="6"/>
      <c r="AD179" s="6"/>
      <c r="AE179" s="6"/>
      <c r="AF179" s="6"/>
      <c r="AG179" s="6"/>
    </row>
    <row r="180" spans="2:33" s="5" customFormat="1">
      <c r="B180" s="146"/>
      <c r="P180" s="6"/>
      <c r="Q180" s="6"/>
      <c r="R180" s="6"/>
      <c r="S180" s="6"/>
      <c r="T180" s="6"/>
      <c r="U180" s="6"/>
      <c r="V180" s="6"/>
      <c r="W180" s="6"/>
      <c r="X180" s="6"/>
      <c r="Y180" s="6"/>
      <c r="Z180" s="6"/>
      <c r="AA180" s="6"/>
      <c r="AB180" s="6"/>
      <c r="AC180" s="6"/>
      <c r="AD180" s="6"/>
      <c r="AE180" s="6"/>
      <c r="AF180" s="6"/>
      <c r="AG180" s="6"/>
    </row>
    <row r="181" spans="2:33" s="5" customFormat="1">
      <c r="B181" s="146"/>
      <c r="P181" s="6"/>
      <c r="Q181" s="6"/>
      <c r="R181" s="6"/>
      <c r="S181" s="6"/>
      <c r="T181" s="6"/>
      <c r="U181" s="6"/>
      <c r="V181" s="6"/>
      <c r="W181" s="6"/>
      <c r="X181" s="6"/>
      <c r="Y181" s="6"/>
      <c r="Z181" s="6"/>
      <c r="AA181" s="6"/>
      <c r="AB181" s="6"/>
      <c r="AC181" s="6"/>
      <c r="AD181" s="6"/>
      <c r="AE181" s="6"/>
      <c r="AF181" s="6"/>
      <c r="AG181" s="6"/>
    </row>
    <row r="182" spans="2:33" s="5" customFormat="1">
      <c r="B182" s="146"/>
      <c r="P182" s="6"/>
      <c r="Q182" s="6"/>
      <c r="R182" s="6"/>
      <c r="S182" s="6"/>
      <c r="T182" s="6"/>
      <c r="U182" s="6"/>
      <c r="V182" s="6"/>
      <c r="W182" s="6"/>
      <c r="X182" s="6"/>
      <c r="Y182" s="6"/>
      <c r="Z182" s="6"/>
      <c r="AA182" s="6"/>
      <c r="AB182" s="6"/>
      <c r="AC182" s="6"/>
      <c r="AD182" s="6"/>
      <c r="AE182" s="6"/>
      <c r="AF182" s="6"/>
      <c r="AG182" s="6"/>
    </row>
    <row r="183" spans="2:33" s="5" customFormat="1">
      <c r="B183" s="146"/>
      <c r="P183" s="6"/>
      <c r="Q183" s="6"/>
      <c r="R183" s="6"/>
      <c r="S183" s="6"/>
      <c r="T183" s="6"/>
      <c r="U183" s="6"/>
      <c r="V183" s="6"/>
      <c r="W183" s="6"/>
      <c r="X183" s="6"/>
      <c r="Y183" s="6"/>
      <c r="Z183" s="6"/>
      <c r="AA183" s="6"/>
      <c r="AB183" s="6"/>
      <c r="AC183" s="6"/>
      <c r="AD183" s="6"/>
      <c r="AE183" s="6"/>
      <c r="AF183" s="6"/>
      <c r="AG183" s="6"/>
    </row>
    <row r="184" spans="2:33" s="5" customFormat="1">
      <c r="B184" s="146"/>
      <c r="P184" s="6"/>
      <c r="Q184" s="6"/>
      <c r="R184" s="6"/>
      <c r="S184" s="6"/>
      <c r="T184" s="6"/>
      <c r="U184" s="6"/>
      <c r="V184" s="6"/>
      <c r="W184" s="6"/>
      <c r="X184" s="6"/>
      <c r="Y184" s="6"/>
      <c r="Z184" s="6"/>
      <c r="AA184" s="6"/>
      <c r="AB184" s="6"/>
      <c r="AC184" s="6"/>
      <c r="AD184" s="6"/>
      <c r="AE184" s="6"/>
      <c r="AF184" s="6"/>
      <c r="AG184" s="6"/>
    </row>
    <row r="185" spans="2:33" s="5" customFormat="1">
      <c r="B185" s="146"/>
      <c r="P185" s="6"/>
      <c r="Q185" s="6"/>
      <c r="R185" s="6"/>
      <c r="S185" s="6"/>
      <c r="T185" s="6"/>
      <c r="U185" s="6"/>
      <c r="V185" s="6"/>
      <c r="W185" s="6"/>
      <c r="X185" s="6"/>
      <c r="Y185" s="6"/>
      <c r="Z185" s="6"/>
      <c r="AA185" s="6"/>
      <c r="AB185" s="6"/>
      <c r="AC185" s="6"/>
      <c r="AD185" s="6"/>
      <c r="AE185" s="6"/>
      <c r="AF185" s="6"/>
      <c r="AG185" s="6"/>
    </row>
    <row r="186" spans="2:33" s="5" customFormat="1">
      <c r="B186" s="146"/>
      <c r="P186" s="6"/>
      <c r="Q186" s="6"/>
      <c r="R186" s="6"/>
      <c r="S186" s="6"/>
      <c r="T186" s="6"/>
      <c r="U186" s="6"/>
      <c r="V186" s="6"/>
      <c r="W186" s="6"/>
      <c r="X186" s="6"/>
      <c r="Y186" s="6"/>
      <c r="Z186" s="6"/>
      <c r="AA186" s="6"/>
      <c r="AB186" s="6"/>
      <c r="AC186" s="6"/>
      <c r="AD186" s="6"/>
      <c r="AE186" s="6"/>
      <c r="AF186" s="6"/>
      <c r="AG186" s="6"/>
    </row>
    <row r="187" spans="2:33" s="5" customFormat="1">
      <c r="B187" s="146"/>
      <c r="P187" s="6"/>
      <c r="Q187" s="6"/>
      <c r="R187" s="6"/>
      <c r="S187" s="6"/>
      <c r="T187" s="6"/>
      <c r="U187" s="6"/>
      <c r="V187" s="6"/>
      <c r="W187" s="6"/>
      <c r="X187" s="6"/>
      <c r="Y187" s="6"/>
      <c r="Z187" s="6"/>
      <c r="AA187" s="6"/>
      <c r="AB187" s="6"/>
      <c r="AC187" s="6"/>
      <c r="AD187" s="6"/>
      <c r="AE187" s="6"/>
      <c r="AF187" s="6"/>
      <c r="AG187" s="6"/>
    </row>
    <row r="188" spans="2:33" s="5" customFormat="1">
      <c r="B188" s="146"/>
      <c r="P188" s="6"/>
      <c r="Q188" s="6"/>
      <c r="R188" s="6"/>
      <c r="S188" s="6"/>
      <c r="T188" s="6"/>
      <c r="U188" s="6"/>
      <c r="V188" s="6"/>
      <c r="W188" s="6"/>
      <c r="X188" s="6"/>
      <c r="Y188" s="6"/>
      <c r="Z188" s="6"/>
      <c r="AA188" s="6"/>
      <c r="AB188" s="6"/>
      <c r="AC188" s="6"/>
      <c r="AD188" s="6"/>
      <c r="AE188" s="6"/>
      <c r="AF188" s="6"/>
      <c r="AG188" s="6"/>
    </row>
    <row r="189" spans="2:33" s="5" customFormat="1">
      <c r="B189" s="146"/>
      <c r="P189" s="6"/>
      <c r="Q189" s="6"/>
      <c r="R189" s="6"/>
      <c r="S189" s="6"/>
      <c r="T189" s="6"/>
      <c r="U189" s="6"/>
      <c r="V189" s="6"/>
      <c r="W189" s="6"/>
      <c r="X189" s="6"/>
      <c r="Y189" s="6"/>
      <c r="Z189" s="6"/>
      <c r="AA189" s="6"/>
      <c r="AB189" s="6"/>
      <c r="AC189" s="6"/>
      <c r="AD189" s="6"/>
      <c r="AE189" s="6"/>
      <c r="AF189" s="6"/>
      <c r="AG189" s="6"/>
    </row>
    <row r="190" spans="2:33" s="5" customFormat="1">
      <c r="B190" s="146"/>
      <c r="P190" s="6"/>
      <c r="Q190" s="6"/>
      <c r="R190" s="6"/>
      <c r="S190" s="6"/>
      <c r="T190" s="6"/>
      <c r="U190" s="6"/>
      <c r="V190" s="6"/>
      <c r="W190" s="6"/>
      <c r="X190" s="6"/>
      <c r="Y190" s="6"/>
      <c r="Z190" s="6"/>
      <c r="AA190" s="6"/>
      <c r="AB190" s="6"/>
      <c r="AC190" s="6"/>
      <c r="AD190" s="6"/>
      <c r="AE190" s="6"/>
      <c r="AF190" s="6"/>
      <c r="AG190" s="6"/>
    </row>
    <row r="191" spans="2:33" s="5" customFormat="1">
      <c r="B191" s="146"/>
      <c r="P191" s="6"/>
      <c r="Q191" s="6"/>
      <c r="R191" s="6"/>
      <c r="S191" s="6"/>
      <c r="T191" s="6"/>
      <c r="U191" s="6"/>
      <c r="V191" s="6"/>
      <c r="W191" s="6"/>
      <c r="X191" s="6"/>
      <c r="Y191" s="6"/>
      <c r="Z191" s="6"/>
      <c r="AA191" s="6"/>
      <c r="AB191" s="6"/>
      <c r="AC191" s="6"/>
      <c r="AD191" s="6"/>
      <c r="AE191" s="6"/>
      <c r="AF191" s="6"/>
      <c r="AG191" s="6"/>
    </row>
    <row r="192" spans="2:33" s="5" customFormat="1">
      <c r="B192" s="146"/>
      <c r="P192" s="6"/>
      <c r="Q192" s="6"/>
      <c r="R192" s="6"/>
      <c r="S192" s="6"/>
      <c r="T192" s="6"/>
      <c r="U192" s="6"/>
      <c r="V192" s="6"/>
      <c r="W192" s="6"/>
      <c r="X192" s="6"/>
      <c r="Y192" s="6"/>
      <c r="Z192" s="6"/>
      <c r="AA192" s="6"/>
      <c r="AB192" s="6"/>
      <c r="AC192" s="6"/>
      <c r="AD192" s="6"/>
      <c r="AE192" s="6"/>
      <c r="AF192" s="6"/>
      <c r="AG192" s="6"/>
    </row>
    <row r="193" spans="2:33" s="5" customFormat="1">
      <c r="B193" s="146"/>
      <c r="P193" s="6"/>
      <c r="Q193" s="6"/>
      <c r="R193" s="6"/>
      <c r="S193" s="6"/>
      <c r="T193" s="6"/>
      <c r="U193" s="6"/>
      <c r="V193" s="6"/>
      <c r="W193" s="6"/>
      <c r="X193" s="6"/>
      <c r="Y193" s="6"/>
      <c r="Z193" s="6"/>
      <c r="AA193" s="6"/>
      <c r="AB193" s="6"/>
      <c r="AC193" s="6"/>
      <c r="AD193" s="6"/>
      <c r="AE193" s="6"/>
      <c r="AF193" s="6"/>
      <c r="AG193" s="6"/>
    </row>
    <row r="194" spans="2:33" s="5" customFormat="1">
      <c r="B194" s="146"/>
      <c r="P194" s="6"/>
      <c r="Q194" s="6"/>
      <c r="R194" s="6"/>
      <c r="S194" s="6"/>
      <c r="T194" s="6"/>
      <c r="U194" s="6"/>
      <c r="V194" s="6"/>
      <c r="W194" s="6"/>
      <c r="X194" s="6"/>
      <c r="Y194" s="6"/>
      <c r="Z194" s="6"/>
      <c r="AA194" s="6"/>
      <c r="AB194" s="6"/>
      <c r="AC194" s="6"/>
      <c r="AD194" s="6"/>
      <c r="AE194" s="6"/>
      <c r="AF194" s="6"/>
      <c r="AG194" s="6"/>
    </row>
    <row r="195" spans="2:33" s="5" customFormat="1">
      <c r="B195" s="146"/>
      <c r="P195" s="6"/>
      <c r="Q195" s="6"/>
      <c r="R195" s="6"/>
      <c r="S195" s="6"/>
      <c r="T195" s="6"/>
      <c r="U195" s="6"/>
      <c r="V195" s="6"/>
      <c r="W195" s="6"/>
      <c r="X195" s="6"/>
      <c r="Y195" s="6"/>
      <c r="Z195" s="6"/>
      <c r="AA195" s="6"/>
      <c r="AB195" s="6"/>
      <c r="AC195" s="6"/>
      <c r="AD195" s="6"/>
      <c r="AE195" s="6"/>
      <c r="AF195" s="6"/>
      <c r="AG195" s="6"/>
    </row>
    <row r="196" spans="2:33" s="5" customFormat="1">
      <c r="B196" s="146"/>
      <c r="P196" s="6"/>
      <c r="Q196" s="6"/>
      <c r="R196" s="6"/>
      <c r="S196" s="6"/>
      <c r="T196" s="6"/>
      <c r="U196" s="6"/>
      <c r="V196" s="6"/>
      <c r="W196" s="6"/>
      <c r="X196" s="6"/>
      <c r="Y196" s="6"/>
      <c r="Z196" s="6"/>
      <c r="AA196" s="6"/>
      <c r="AB196" s="6"/>
      <c r="AC196" s="6"/>
      <c r="AD196" s="6"/>
      <c r="AE196" s="6"/>
      <c r="AF196" s="6"/>
      <c r="AG196" s="6"/>
    </row>
    <row r="197" spans="2:33" s="5" customFormat="1">
      <c r="B197" s="146"/>
      <c r="P197" s="6"/>
      <c r="Q197" s="6"/>
      <c r="R197" s="6"/>
      <c r="S197" s="6"/>
      <c r="T197" s="6"/>
      <c r="U197" s="6"/>
      <c r="V197" s="6"/>
      <c r="W197" s="6"/>
      <c r="X197" s="6"/>
      <c r="Y197" s="6"/>
      <c r="Z197" s="6"/>
      <c r="AA197" s="6"/>
      <c r="AB197" s="6"/>
      <c r="AC197" s="6"/>
      <c r="AD197" s="6"/>
      <c r="AE197" s="6"/>
      <c r="AF197" s="6"/>
      <c r="AG197" s="6"/>
    </row>
    <row r="198" spans="2:33" s="5" customFormat="1">
      <c r="B198" s="146"/>
      <c r="P198" s="6"/>
      <c r="Q198" s="6"/>
      <c r="R198" s="6"/>
      <c r="S198" s="6"/>
      <c r="T198" s="6"/>
      <c r="U198" s="6"/>
      <c r="V198" s="6"/>
      <c r="W198" s="6"/>
      <c r="X198" s="6"/>
      <c r="Y198" s="6"/>
      <c r="Z198" s="6"/>
      <c r="AA198" s="6"/>
      <c r="AB198" s="6"/>
      <c r="AC198" s="6"/>
      <c r="AD198" s="6"/>
      <c r="AE198" s="6"/>
      <c r="AF198" s="6"/>
      <c r="AG198" s="6"/>
    </row>
    <row r="199" spans="2:33" s="5" customFormat="1">
      <c r="B199" s="146"/>
      <c r="P199" s="6"/>
      <c r="Q199" s="6"/>
      <c r="R199" s="6"/>
      <c r="S199" s="6"/>
      <c r="T199" s="6"/>
      <c r="U199" s="6"/>
      <c r="V199" s="6"/>
      <c r="W199" s="6"/>
      <c r="X199" s="6"/>
      <c r="Y199" s="6"/>
      <c r="Z199" s="6"/>
      <c r="AA199" s="6"/>
      <c r="AB199" s="6"/>
      <c r="AC199" s="6"/>
      <c r="AD199" s="6"/>
      <c r="AE199" s="6"/>
      <c r="AF199" s="6"/>
      <c r="AG199" s="6"/>
    </row>
    <row r="200" spans="2:33" s="5" customFormat="1">
      <c r="B200" s="146"/>
      <c r="P200" s="6"/>
      <c r="Q200" s="6"/>
      <c r="R200" s="6"/>
      <c r="S200" s="6"/>
      <c r="T200" s="6"/>
      <c r="U200" s="6"/>
      <c r="V200" s="6"/>
      <c r="W200" s="6"/>
      <c r="X200" s="6"/>
      <c r="Y200" s="6"/>
      <c r="Z200" s="6"/>
      <c r="AA200" s="6"/>
      <c r="AB200" s="6"/>
      <c r="AC200" s="6"/>
      <c r="AD200" s="6"/>
      <c r="AE200" s="6"/>
      <c r="AF200" s="6"/>
      <c r="AG200" s="6"/>
    </row>
    <row r="201" spans="2:33" s="5" customFormat="1">
      <c r="B201" s="146"/>
      <c r="P201" s="6"/>
      <c r="Q201" s="6"/>
      <c r="R201" s="6"/>
      <c r="S201" s="6"/>
      <c r="T201" s="6"/>
      <c r="U201" s="6"/>
      <c r="V201" s="6"/>
      <c r="W201" s="6"/>
      <c r="X201" s="6"/>
      <c r="Y201" s="6"/>
      <c r="Z201" s="6"/>
      <c r="AA201" s="6"/>
      <c r="AB201" s="6"/>
      <c r="AC201" s="6"/>
      <c r="AD201" s="6"/>
      <c r="AE201" s="6"/>
      <c r="AF201" s="6"/>
      <c r="AG201" s="6"/>
    </row>
    <row r="202" spans="2:33" s="5" customFormat="1">
      <c r="B202" s="146"/>
      <c r="P202" s="6"/>
      <c r="Q202" s="6"/>
      <c r="R202" s="6"/>
      <c r="S202" s="6"/>
      <c r="T202" s="6"/>
      <c r="U202" s="6"/>
      <c r="V202" s="6"/>
      <c r="W202" s="6"/>
      <c r="X202" s="6"/>
      <c r="Y202" s="6"/>
      <c r="Z202" s="6"/>
      <c r="AA202" s="6"/>
      <c r="AB202" s="6"/>
      <c r="AC202" s="6"/>
      <c r="AD202" s="6"/>
      <c r="AE202" s="6"/>
      <c r="AF202" s="6"/>
      <c r="AG202" s="6"/>
    </row>
    <row r="203" spans="2:33" s="5" customFormat="1">
      <c r="B203" s="146"/>
      <c r="P203" s="6"/>
      <c r="Q203" s="6"/>
      <c r="R203" s="6"/>
      <c r="S203" s="6"/>
      <c r="T203" s="6"/>
      <c r="U203" s="6"/>
      <c r="V203" s="6"/>
      <c r="W203" s="6"/>
      <c r="X203" s="6"/>
      <c r="Y203" s="6"/>
      <c r="Z203" s="6"/>
      <c r="AA203" s="6"/>
      <c r="AB203" s="6"/>
      <c r="AC203" s="6"/>
      <c r="AD203" s="6"/>
      <c r="AE203" s="6"/>
      <c r="AF203" s="6"/>
      <c r="AG203" s="6"/>
    </row>
    <row r="204" spans="2:33" s="5" customFormat="1">
      <c r="B204" s="146"/>
      <c r="P204" s="6"/>
      <c r="Q204" s="6"/>
      <c r="R204" s="6"/>
      <c r="S204" s="6"/>
      <c r="T204" s="6"/>
      <c r="U204" s="6"/>
      <c r="V204" s="6"/>
      <c r="W204" s="6"/>
      <c r="X204" s="6"/>
      <c r="Y204" s="6"/>
      <c r="Z204" s="6"/>
      <c r="AA204" s="6"/>
      <c r="AB204" s="6"/>
      <c r="AC204" s="6"/>
      <c r="AD204" s="6"/>
      <c r="AE204" s="6"/>
      <c r="AF204" s="6"/>
      <c r="AG204" s="6"/>
    </row>
    <row r="205" spans="2:33" s="5" customFormat="1">
      <c r="B205" s="146"/>
      <c r="P205" s="6"/>
      <c r="Q205" s="6"/>
      <c r="R205" s="6"/>
      <c r="S205" s="6"/>
      <c r="T205" s="6"/>
      <c r="U205" s="6"/>
      <c r="V205" s="6"/>
      <c r="W205" s="6"/>
      <c r="X205" s="6"/>
      <c r="Y205" s="6"/>
      <c r="Z205" s="6"/>
      <c r="AA205" s="6"/>
      <c r="AB205" s="6"/>
      <c r="AC205" s="6"/>
      <c r="AD205" s="6"/>
      <c r="AE205" s="6"/>
      <c r="AF205" s="6"/>
      <c r="AG205" s="6"/>
    </row>
    <row r="206" spans="2:33" s="5" customFormat="1">
      <c r="B206" s="146"/>
      <c r="P206" s="6"/>
      <c r="Q206" s="6"/>
      <c r="R206" s="6"/>
      <c r="S206" s="6"/>
      <c r="T206" s="6"/>
      <c r="U206" s="6"/>
      <c r="V206" s="6"/>
      <c r="W206" s="6"/>
      <c r="X206" s="6"/>
      <c r="Y206" s="6"/>
      <c r="Z206" s="6"/>
      <c r="AA206" s="6"/>
      <c r="AB206" s="6"/>
      <c r="AC206" s="6"/>
      <c r="AD206" s="6"/>
      <c r="AE206" s="6"/>
      <c r="AF206" s="6"/>
      <c r="AG206" s="6"/>
    </row>
    <row r="207" spans="2:33" s="5" customFormat="1">
      <c r="B207" s="146"/>
      <c r="P207" s="6"/>
      <c r="Q207" s="6"/>
      <c r="R207" s="6"/>
      <c r="S207" s="6"/>
      <c r="T207" s="6"/>
      <c r="U207" s="6"/>
      <c r="V207" s="6"/>
      <c r="W207" s="6"/>
      <c r="X207" s="6"/>
      <c r="Y207" s="6"/>
      <c r="Z207" s="6"/>
      <c r="AA207" s="6"/>
      <c r="AB207" s="6"/>
      <c r="AC207" s="6"/>
      <c r="AD207" s="6"/>
      <c r="AE207" s="6"/>
      <c r="AF207" s="6"/>
      <c r="AG207" s="6"/>
    </row>
    <row r="208" spans="2:33" s="5" customFormat="1">
      <c r="B208" s="146"/>
      <c r="P208" s="6"/>
      <c r="Q208" s="6"/>
      <c r="R208" s="6"/>
      <c r="S208" s="6"/>
      <c r="T208" s="6"/>
      <c r="U208" s="6"/>
      <c r="V208" s="6"/>
      <c r="W208" s="6"/>
      <c r="X208" s="6"/>
      <c r="Y208" s="6"/>
      <c r="Z208" s="6"/>
      <c r="AA208" s="6"/>
      <c r="AB208" s="6"/>
      <c r="AC208" s="6"/>
      <c r="AD208" s="6"/>
      <c r="AE208" s="6"/>
      <c r="AF208" s="6"/>
      <c r="AG208" s="6"/>
    </row>
    <row r="209" spans="2:33" s="5" customFormat="1">
      <c r="B209" s="146"/>
      <c r="P209" s="6"/>
      <c r="Q209" s="6"/>
      <c r="R209" s="6"/>
      <c r="S209" s="6"/>
      <c r="T209" s="6"/>
      <c r="U209" s="6"/>
      <c r="V209" s="6"/>
      <c r="W209" s="6"/>
      <c r="X209" s="6"/>
      <c r="Y209" s="6"/>
      <c r="Z209" s="6"/>
      <c r="AA209" s="6"/>
      <c r="AB209" s="6"/>
      <c r="AC209" s="6"/>
      <c r="AD209" s="6"/>
      <c r="AE209" s="6"/>
      <c r="AF209" s="6"/>
      <c r="AG209" s="6"/>
    </row>
    <row r="210" spans="2:33" s="5" customFormat="1">
      <c r="B210" s="146"/>
      <c r="P210" s="6"/>
      <c r="Q210" s="6"/>
      <c r="R210" s="6"/>
      <c r="S210" s="6"/>
      <c r="T210" s="6"/>
      <c r="U210" s="6"/>
      <c r="V210" s="6"/>
      <c r="W210" s="6"/>
      <c r="X210" s="6"/>
      <c r="Y210" s="6"/>
      <c r="Z210" s="6"/>
      <c r="AA210" s="6"/>
      <c r="AB210" s="6"/>
      <c r="AC210" s="6"/>
      <c r="AD210" s="6"/>
      <c r="AE210" s="6"/>
      <c r="AF210" s="6"/>
      <c r="AG210" s="6"/>
    </row>
    <row r="211" spans="2:33" s="5" customFormat="1">
      <c r="B211" s="146"/>
      <c r="P211" s="6"/>
      <c r="Q211" s="6"/>
      <c r="R211" s="6"/>
      <c r="S211" s="6"/>
      <c r="T211" s="6"/>
      <c r="U211" s="6"/>
      <c r="V211" s="6"/>
      <c r="W211" s="6"/>
      <c r="X211" s="6"/>
      <c r="Y211" s="6"/>
      <c r="Z211" s="6"/>
      <c r="AA211" s="6"/>
      <c r="AB211" s="6"/>
      <c r="AC211" s="6"/>
      <c r="AD211" s="6"/>
      <c r="AE211" s="6"/>
      <c r="AF211" s="6"/>
      <c r="AG211" s="6"/>
    </row>
    <row r="212" spans="2:33" s="5" customFormat="1">
      <c r="B212" s="146"/>
      <c r="P212" s="6"/>
      <c r="Q212" s="6"/>
      <c r="R212" s="6"/>
      <c r="S212" s="6"/>
      <c r="T212" s="6"/>
      <c r="U212" s="6"/>
      <c r="V212" s="6"/>
      <c r="W212" s="6"/>
      <c r="X212" s="6"/>
      <c r="Y212" s="6"/>
      <c r="Z212" s="6"/>
      <c r="AA212" s="6"/>
      <c r="AB212" s="6"/>
      <c r="AC212" s="6"/>
      <c r="AD212" s="6"/>
      <c r="AE212" s="6"/>
      <c r="AF212" s="6"/>
      <c r="AG212" s="6"/>
    </row>
    <row r="213" spans="2:33" s="5" customFormat="1">
      <c r="B213" s="146"/>
      <c r="P213" s="6"/>
      <c r="Q213" s="6"/>
      <c r="R213" s="6"/>
      <c r="S213" s="6"/>
      <c r="T213" s="6"/>
      <c r="U213" s="6"/>
      <c r="V213" s="6"/>
      <c r="W213" s="6"/>
      <c r="X213" s="6"/>
      <c r="Y213" s="6"/>
      <c r="Z213" s="6"/>
      <c r="AA213" s="6"/>
      <c r="AB213" s="6"/>
      <c r="AC213" s="6"/>
      <c r="AD213" s="6"/>
      <c r="AE213" s="6"/>
      <c r="AF213" s="6"/>
      <c r="AG213" s="6"/>
    </row>
    <row r="214" spans="2:33" s="5" customFormat="1">
      <c r="B214" s="146"/>
      <c r="P214" s="6"/>
      <c r="Q214" s="6"/>
      <c r="R214" s="6"/>
      <c r="S214" s="6"/>
      <c r="T214" s="6"/>
      <c r="U214" s="6"/>
      <c r="V214" s="6"/>
      <c r="W214" s="6"/>
      <c r="X214" s="6"/>
      <c r="Y214" s="6"/>
      <c r="Z214" s="6"/>
      <c r="AA214" s="6"/>
      <c r="AB214" s="6"/>
      <c r="AC214" s="6"/>
      <c r="AD214" s="6"/>
      <c r="AE214" s="6"/>
      <c r="AF214" s="6"/>
      <c r="AG214" s="6"/>
    </row>
    <row r="215" spans="2:33" s="5" customFormat="1">
      <c r="B215" s="146"/>
      <c r="P215" s="6"/>
      <c r="Q215" s="6"/>
      <c r="R215" s="6"/>
      <c r="S215" s="6"/>
      <c r="T215" s="6"/>
      <c r="U215" s="6"/>
      <c r="V215" s="6"/>
      <c r="W215" s="6"/>
      <c r="X215" s="6"/>
      <c r="Y215" s="6"/>
      <c r="Z215" s="6"/>
      <c r="AA215" s="6"/>
      <c r="AB215" s="6"/>
      <c r="AC215" s="6"/>
      <c r="AD215" s="6"/>
      <c r="AE215" s="6"/>
      <c r="AF215" s="6"/>
      <c r="AG215" s="6"/>
    </row>
    <row r="216" spans="2:33" s="5" customFormat="1">
      <c r="B216" s="146"/>
      <c r="P216" s="6"/>
      <c r="Q216" s="6"/>
      <c r="R216" s="6"/>
      <c r="S216" s="6"/>
      <c r="T216" s="6"/>
      <c r="U216" s="6"/>
      <c r="V216" s="6"/>
      <c r="W216" s="6"/>
      <c r="X216" s="6"/>
      <c r="Y216" s="6"/>
      <c r="Z216" s="6"/>
      <c r="AA216" s="6"/>
      <c r="AB216" s="6"/>
      <c r="AC216" s="6"/>
      <c r="AD216" s="6"/>
      <c r="AE216" s="6"/>
      <c r="AF216" s="6"/>
      <c r="AG216" s="6"/>
    </row>
    <row r="217" spans="2:33" s="5" customFormat="1">
      <c r="B217" s="146"/>
      <c r="P217" s="6"/>
      <c r="Q217" s="6"/>
      <c r="R217" s="6"/>
      <c r="S217" s="6"/>
      <c r="T217" s="6"/>
      <c r="U217" s="6"/>
      <c r="V217" s="6"/>
      <c r="W217" s="6"/>
      <c r="X217" s="6"/>
      <c r="Y217" s="6"/>
      <c r="Z217" s="6"/>
      <c r="AA217" s="6"/>
      <c r="AB217" s="6"/>
      <c r="AC217" s="6"/>
      <c r="AD217" s="6"/>
      <c r="AE217" s="6"/>
      <c r="AF217" s="6"/>
      <c r="AG217" s="6"/>
    </row>
    <row r="218" spans="2:33" s="5" customFormat="1">
      <c r="B218" s="146"/>
      <c r="P218" s="6"/>
      <c r="Q218" s="6"/>
      <c r="R218" s="6"/>
      <c r="S218" s="6"/>
      <c r="T218" s="6"/>
      <c r="U218" s="6"/>
      <c r="V218" s="6"/>
      <c r="W218" s="6"/>
      <c r="X218" s="6"/>
      <c r="Y218" s="6"/>
      <c r="Z218" s="6"/>
      <c r="AA218" s="6"/>
      <c r="AB218" s="6"/>
      <c r="AC218" s="6"/>
      <c r="AD218" s="6"/>
      <c r="AE218" s="6"/>
      <c r="AF218" s="6"/>
      <c r="AG218" s="6"/>
    </row>
    <row r="219" spans="2:33" s="5" customFormat="1">
      <c r="B219" s="146"/>
      <c r="P219" s="6"/>
      <c r="Q219" s="6"/>
      <c r="R219" s="6"/>
      <c r="S219" s="6"/>
      <c r="T219" s="6"/>
      <c r="U219" s="6"/>
      <c r="V219" s="6"/>
      <c r="W219" s="6"/>
      <c r="X219" s="6"/>
      <c r="Y219" s="6"/>
      <c r="Z219" s="6"/>
      <c r="AA219" s="6"/>
      <c r="AB219" s="6"/>
      <c r="AC219" s="6"/>
      <c r="AD219" s="6"/>
      <c r="AE219" s="6"/>
      <c r="AF219" s="6"/>
      <c r="AG219" s="6"/>
    </row>
    <row r="220" spans="2:33" s="5" customFormat="1">
      <c r="B220" s="146"/>
      <c r="P220" s="6"/>
      <c r="Q220" s="6"/>
      <c r="R220" s="6"/>
      <c r="S220" s="6"/>
      <c r="T220" s="6"/>
      <c r="U220" s="6"/>
      <c r="V220" s="6"/>
      <c r="W220" s="6"/>
      <c r="X220" s="6"/>
      <c r="Y220" s="6"/>
      <c r="Z220" s="6"/>
      <c r="AA220" s="6"/>
      <c r="AB220" s="6"/>
      <c r="AC220" s="6"/>
      <c r="AD220" s="6"/>
      <c r="AE220" s="6"/>
      <c r="AF220" s="6"/>
      <c r="AG220" s="6"/>
    </row>
    <row r="221" spans="2:33" s="5" customFormat="1">
      <c r="B221" s="146"/>
      <c r="P221" s="6"/>
      <c r="Q221" s="6"/>
      <c r="R221" s="6"/>
      <c r="S221" s="6"/>
      <c r="T221" s="6"/>
      <c r="U221" s="6"/>
      <c r="V221" s="6"/>
      <c r="W221" s="6"/>
      <c r="X221" s="6"/>
      <c r="Y221" s="6"/>
      <c r="Z221" s="6"/>
      <c r="AA221" s="6"/>
      <c r="AB221" s="6"/>
      <c r="AC221" s="6"/>
      <c r="AD221" s="6"/>
      <c r="AE221" s="6"/>
      <c r="AF221" s="6"/>
      <c r="AG221" s="6"/>
    </row>
    <row r="222" spans="2:33" s="5" customFormat="1">
      <c r="B222" s="146"/>
      <c r="P222" s="6"/>
      <c r="Q222" s="6"/>
      <c r="R222" s="6"/>
      <c r="S222" s="6"/>
      <c r="T222" s="6"/>
      <c r="U222" s="6"/>
      <c r="V222" s="6"/>
      <c r="W222" s="6"/>
      <c r="X222" s="6"/>
      <c r="Y222" s="6"/>
      <c r="Z222" s="6"/>
      <c r="AA222" s="6"/>
      <c r="AB222" s="6"/>
      <c r="AC222" s="6"/>
      <c r="AD222" s="6"/>
      <c r="AE222" s="6"/>
      <c r="AF222" s="6"/>
      <c r="AG222" s="6"/>
    </row>
    <row r="223" spans="2:33" s="5" customFormat="1">
      <c r="B223" s="146"/>
      <c r="P223" s="6"/>
      <c r="Q223" s="6"/>
      <c r="R223" s="6"/>
      <c r="S223" s="6"/>
      <c r="T223" s="6"/>
      <c r="U223" s="6"/>
      <c r="V223" s="6"/>
      <c r="W223" s="6"/>
      <c r="X223" s="6"/>
      <c r="Y223" s="6"/>
      <c r="Z223" s="6"/>
      <c r="AA223" s="6"/>
      <c r="AB223" s="6"/>
      <c r="AC223" s="6"/>
      <c r="AD223" s="6"/>
      <c r="AE223" s="6"/>
      <c r="AF223" s="6"/>
      <c r="AG223" s="6"/>
    </row>
    <row r="224" spans="2:33" s="5" customFormat="1">
      <c r="B224" s="146"/>
      <c r="P224" s="6"/>
      <c r="Q224" s="6"/>
      <c r="R224" s="6"/>
      <c r="S224" s="6"/>
      <c r="T224" s="6"/>
      <c r="U224" s="6"/>
      <c r="V224" s="6"/>
      <c r="W224" s="6"/>
      <c r="X224" s="6"/>
      <c r="Y224" s="6"/>
      <c r="Z224" s="6"/>
      <c r="AA224" s="6"/>
      <c r="AB224" s="6"/>
      <c r="AC224" s="6"/>
      <c r="AD224" s="6"/>
      <c r="AE224" s="6"/>
      <c r="AF224" s="6"/>
      <c r="AG224" s="6"/>
    </row>
    <row r="225" spans="2:33" s="5" customFormat="1">
      <c r="B225" s="146"/>
      <c r="P225" s="6"/>
      <c r="Q225" s="6"/>
      <c r="R225" s="6"/>
      <c r="S225" s="6"/>
      <c r="T225" s="6"/>
      <c r="U225" s="6"/>
      <c r="V225" s="6"/>
      <c r="W225" s="6"/>
      <c r="X225" s="6"/>
      <c r="Y225" s="6"/>
      <c r="Z225" s="6"/>
      <c r="AA225" s="6"/>
      <c r="AB225" s="6"/>
      <c r="AC225" s="6"/>
      <c r="AD225" s="6"/>
      <c r="AE225" s="6"/>
      <c r="AF225" s="6"/>
      <c r="AG225" s="6"/>
    </row>
    <row r="226" spans="2:33" s="5" customFormat="1">
      <c r="B226" s="146"/>
      <c r="P226" s="6"/>
      <c r="Q226" s="6"/>
      <c r="R226" s="6"/>
      <c r="S226" s="6"/>
      <c r="T226" s="6"/>
      <c r="U226" s="6"/>
      <c r="V226" s="6"/>
      <c r="W226" s="6"/>
      <c r="X226" s="6"/>
      <c r="Y226" s="6"/>
      <c r="Z226" s="6"/>
      <c r="AA226" s="6"/>
      <c r="AB226" s="6"/>
      <c r="AC226" s="6"/>
      <c r="AD226" s="6"/>
      <c r="AE226" s="6"/>
      <c r="AF226" s="6"/>
      <c r="AG226" s="6"/>
    </row>
    <row r="227" spans="2:33" s="5" customFormat="1">
      <c r="B227" s="146"/>
      <c r="P227" s="6"/>
      <c r="Q227" s="6"/>
      <c r="R227" s="6"/>
      <c r="S227" s="6"/>
      <c r="T227" s="6"/>
      <c r="U227" s="6"/>
      <c r="V227" s="6"/>
      <c r="W227" s="6"/>
      <c r="X227" s="6"/>
      <c r="Y227" s="6"/>
      <c r="Z227" s="6"/>
      <c r="AA227" s="6"/>
      <c r="AB227" s="6"/>
      <c r="AC227" s="6"/>
      <c r="AD227" s="6"/>
      <c r="AE227" s="6"/>
      <c r="AF227" s="6"/>
      <c r="AG227" s="6"/>
    </row>
    <row r="228" spans="2:33" s="5" customFormat="1">
      <c r="B228" s="146"/>
      <c r="P228" s="6"/>
      <c r="Q228" s="6"/>
      <c r="R228" s="6"/>
      <c r="S228" s="6"/>
      <c r="T228" s="6"/>
      <c r="U228" s="6"/>
      <c r="V228" s="6"/>
      <c r="W228" s="6"/>
      <c r="X228" s="6"/>
      <c r="Y228" s="6"/>
      <c r="Z228" s="6"/>
      <c r="AA228" s="6"/>
      <c r="AB228" s="6"/>
      <c r="AC228" s="6"/>
      <c r="AD228" s="6"/>
      <c r="AE228" s="6"/>
      <c r="AF228" s="6"/>
      <c r="AG228" s="6"/>
    </row>
    <row r="229" spans="2:33" s="5" customFormat="1">
      <c r="B229" s="146"/>
      <c r="P229" s="6"/>
      <c r="Q229" s="6"/>
      <c r="R229" s="6"/>
      <c r="S229" s="6"/>
      <c r="T229" s="6"/>
      <c r="U229" s="6"/>
      <c r="V229" s="6"/>
      <c r="W229" s="6"/>
      <c r="X229" s="6"/>
      <c r="Y229" s="6"/>
      <c r="Z229" s="6"/>
      <c r="AA229" s="6"/>
      <c r="AB229" s="6"/>
      <c r="AC229" s="6"/>
      <c r="AD229" s="6"/>
      <c r="AE229" s="6"/>
      <c r="AF229" s="6"/>
      <c r="AG229" s="6"/>
    </row>
    <row r="230" spans="2:33" s="5" customFormat="1">
      <c r="B230" s="146"/>
      <c r="P230" s="6"/>
      <c r="Q230" s="6"/>
      <c r="R230" s="6"/>
      <c r="S230" s="6"/>
      <c r="T230" s="6"/>
      <c r="U230" s="6"/>
      <c r="V230" s="6"/>
      <c r="W230" s="6"/>
      <c r="X230" s="6"/>
      <c r="Y230" s="6"/>
      <c r="Z230" s="6"/>
      <c r="AA230" s="6"/>
      <c r="AB230" s="6"/>
      <c r="AC230" s="6"/>
      <c r="AD230" s="6"/>
      <c r="AE230" s="6"/>
      <c r="AF230" s="6"/>
      <c r="AG230" s="6"/>
    </row>
    <row r="231" spans="2:33" s="5" customFormat="1">
      <c r="B231" s="146"/>
      <c r="P231" s="6"/>
      <c r="Q231" s="6"/>
      <c r="R231" s="6"/>
      <c r="S231" s="6"/>
      <c r="T231" s="6"/>
      <c r="U231" s="6"/>
      <c r="V231" s="6"/>
      <c r="W231" s="6"/>
      <c r="X231" s="6"/>
      <c r="Y231" s="6"/>
      <c r="Z231" s="6"/>
      <c r="AA231" s="6"/>
      <c r="AB231" s="6"/>
      <c r="AC231" s="6"/>
      <c r="AD231" s="6"/>
      <c r="AE231" s="6"/>
      <c r="AF231" s="6"/>
      <c r="AG231" s="6"/>
    </row>
    <row r="232" spans="2:33" s="5" customFormat="1">
      <c r="B232" s="146"/>
      <c r="P232" s="6"/>
      <c r="Q232" s="6"/>
      <c r="R232" s="6"/>
      <c r="S232" s="6"/>
      <c r="T232" s="6"/>
      <c r="U232" s="6"/>
      <c r="V232" s="6"/>
      <c r="W232" s="6"/>
      <c r="X232" s="6"/>
      <c r="Y232" s="6"/>
      <c r="Z232" s="6"/>
      <c r="AA232" s="6"/>
      <c r="AB232" s="6"/>
      <c r="AC232" s="6"/>
      <c r="AD232" s="6"/>
      <c r="AE232" s="6"/>
      <c r="AF232" s="6"/>
      <c r="AG232" s="6"/>
    </row>
    <row r="233" spans="2:33" s="5" customFormat="1">
      <c r="B233" s="146"/>
      <c r="P233" s="6"/>
      <c r="Q233" s="6"/>
      <c r="R233" s="6"/>
      <c r="S233" s="6"/>
      <c r="T233" s="6"/>
      <c r="U233" s="6"/>
      <c r="V233" s="6"/>
      <c r="W233" s="6"/>
      <c r="X233" s="6"/>
      <c r="Y233" s="6"/>
      <c r="Z233" s="6"/>
      <c r="AA233" s="6"/>
      <c r="AB233" s="6"/>
      <c r="AC233" s="6"/>
      <c r="AD233" s="6"/>
      <c r="AE233" s="6"/>
      <c r="AF233" s="6"/>
      <c r="AG233" s="6"/>
    </row>
    <row r="234" spans="2:33" s="5" customFormat="1">
      <c r="B234" s="146"/>
      <c r="P234" s="6"/>
      <c r="Q234" s="6"/>
      <c r="R234" s="6"/>
      <c r="S234" s="6"/>
      <c r="T234" s="6"/>
      <c r="U234" s="6"/>
      <c r="V234" s="6"/>
      <c r="W234" s="6"/>
      <c r="X234" s="6"/>
      <c r="Y234" s="6"/>
      <c r="Z234" s="6"/>
      <c r="AA234" s="6"/>
      <c r="AB234" s="6"/>
      <c r="AC234" s="6"/>
      <c r="AD234" s="6"/>
      <c r="AE234" s="6"/>
      <c r="AF234" s="6"/>
      <c r="AG234" s="6"/>
    </row>
    <row r="235" spans="2:33" s="5" customFormat="1">
      <c r="B235" s="146"/>
      <c r="P235" s="6"/>
      <c r="Q235" s="6"/>
      <c r="R235" s="6"/>
      <c r="S235" s="6"/>
      <c r="T235" s="6"/>
      <c r="U235" s="6"/>
      <c r="V235" s="6"/>
      <c r="W235" s="6"/>
      <c r="X235" s="6"/>
      <c r="Y235" s="6"/>
      <c r="Z235" s="6"/>
      <c r="AA235" s="6"/>
      <c r="AB235" s="6"/>
      <c r="AC235" s="6"/>
      <c r="AD235" s="6"/>
      <c r="AE235" s="6"/>
      <c r="AF235" s="6"/>
      <c r="AG235" s="6"/>
    </row>
    <row r="236" spans="2:33" s="5" customFormat="1">
      <c r="B236" s="146"/>
      <c r="P236" s="6"/>
      <c r="Q236" s="6"/>
      <c r="R236" s="6"/>
      <c r="S236" s="6"/>
      <c r="T236" s="6"/>
      <c r="U236" s="6"/>
      <c r="V236" s="6"/>
      <c r="W236" s="6"/>
      <c r="X236" s="6"/>
      <c r="Y236" s="6"/>
      <c r="Z236" s="6"/>
      <c r="AA236" s="6"/>
      <c r="AB236" s="6"/>
      <c r="AC236" s="6"/>
      <c r="AD236" s="6"/>
      <c r="AE236" s="6"/>
      <c r="AF236" s="6"/>
      <c r="AG236" s="6"/>
    </row>
    <row r="237" spans="2:33" s="5" customFormat="1">
      <c r="B237" s="146"/>
      <c r="P237" s="6"/>
      <c r="Q237" s="6"/>
      <c r="R237" s="6"/>
      <c r="S237" s="6"/>
      <c r="T237" s="6"/>
      <c r="U237" s="6"/>
      <c r="V237" s="6"/>
      <c r="W237" s="6"/>
      <c r="X237" s="6"/>
      <c r="Y237" s="6"/>
      <c r="Z237" s="6"/>
      <c r="AA237" s="6"/>
      <c r="AB237" s="6"/>
      <c r="AC237" s="6"/>
      <c r="AD237" s="6"/>
      <c r="AE237" s="6"/>
      <c r="AF237" s="6"/>
      <c r="AG237" s="6"/>
    </row>
    <row r="238" spans="2:33" s="5" customFormat="1">
      <c r="B238" s="146"/>
      <c r="P238" s="6"/>
      <c r="Q238" s="6"/>
      <c r="R238" s="6"/>
      <c r="S238" s="6"/>
      <c r="T238" s="6"/>
      <c r="U238" s="6"/>
      <c r="V238" s="6"/>
      <c r="W238" s="6"/>
      <c r="X238" s="6"/>
      <c r="Y238" s="6"/>
      <c r="Z238" s="6"/>
      <c r="AA238" s="6"/>
      <c r="AB238" s="6"/>
      <c r="AC238" s="6"/>
      <c r="AD238" s="6"/>
      <c r="AE238" s="6"/>
      <c r="AF238" s="6"/>
      <c r="AG238" s="6"/>
    </row>
    <row r="239" spans="2:33" s="5" customFormat="1">
      <c r="B239" s="146"/>
      <c r="P239" s="6"/>
      <c r="Q239" s="6"/>
      <c r="R239" s="6"/>
      <c r="S239" s="6"/>
      <c r="T239" s="6"/>
      <c r="U239" s="6"/>
      <c r="V239" s="6"/>
      <c r="W239" s="6"/>
      <c r="X239" s="6"/>
      <c r="Y239" s="6"/>
      <c r="Z239" s="6"/>
      <c r="AA239" s="6"/>
      <c r="AB239" s="6"/>
      <c r="AC239" s="6"/>
      <c r="AD239" s="6"/>
      <c r="AE239" s="6"/>
      <c r="AF239" s="6"/>
      <c r="AG239" s="6"/>
    </row>
    <row r="240" spans="2:33" s="5" customFormat="1">
      <c r="B240" s="146"/>
      <c r="P240" s="6"/>
      <c r="Q240" s="6"/>
      <c r="R240" s="6"/>
      <c r="S240" s="6"/>
      <c r="T240" s="6"/>
      <c r="U240" s="6"/>
      <c r="V240" s="6"/>
      <c r="W240" s="6"/>
      <c r="X240" s="6"/>
      <c r="Y240" s="6"/>
      <c r="Z240" s="6"/>
      <c r="AA240" s="6"/>
      <c r="AB240" s="6"/>
      <c r="AC240" s="6"/>
      <c r="AD240" s="6"/>
      <c r="AE240" s="6"/>
      <c r="AF240" s="6"/>
      <c r="AG240" s="6"/>
    </row>
    <row r="241" spans="2:33" s="5" customFormat="1">
      <c r="B241" s="146"/>
      <c r="P241" s="6"/>
      <c r="Q241" s="6"/>
      <c r="R241" s="6"/>
      <c r="S241" s="6"/>
      <c r="T241" s="6"/>
      <c r="U241" s="6"/>
      <c r="V241" s="6"/>
      <c r="W241" s="6"/>
      <c r="X241" s="6"/>
      <c r="Y241" s="6"/>
      <c r="Z241" s="6"/>
      <c r="AA241" s="6"/>
      <c r="AB241" s="6"/>
      <c r="AC241" s="6"/>
      <c r="AD241" s="6"/>
      <c r="AE241" s="6"/>
      <c r="AF241" s="6"/>
      <c r="AG241" s="6"/>
    </row>
    <row r="242" spans="2:33" s="5" customFormat="1">
      <c r="B242" s="146"/>
      <c r="P242" s="6"/>
      <c r="Q242" s="6"/>
      <c r="R242" s="6"/>
      <c r="S242" s="6"/>
      <c r="T242" s="6"/>
      <c r="U242" s="6"/>
      <c r="V242" s="6"/>
      <c r="W242" s="6"/>
      <c r="X242" s="6"/>
      <c r="Y242" s="6"/>
      <c r="Z242" s="6"/>
      <c r="AA242" s="6"/>
      <c r="AB242" s="6"/>
      <c r="AC242" s="6"/>
      <c r="AD242" s="6"/>
      <c r="AE242" s="6"/>
      <c r="AF242" s="6"/>
      <c r="AG242" s="6"/>
    </row>
    <row r="243" spans="2:33" s="5" customFormat="1">
      <c r="B243" s="146"/>
      <c r="P243" s="6"/>
      <c r="Q243" s="6"/>
      <c r="R243" s="6"/>
      <c r="S243" s="6"/>
      <c r="T243" s="6"/>
      <c r="U243" s="6"/>
      <c r="V243" s="6"/>
      <c r="W243" s="6"/>
      <c r="X243" s="6"/>
      <c r="Y243" s="6"/>
      <c r="Z243" s="6"/>
      <c r="AA243" s="6"/>
      <c r="AB243" s="6"/>
      <c r="AC243" s="6"/>
      <c r="AD243" s="6"/>
      <c r="AE243" s="6"/>
      <c r="AF243" s="6"/>
      <c r="AG243" s="6"/>
    </row>
    <row r="244" spans="2:33" s="5" customFormat="1">
      <c r="B244" s="146"/>
      <c r="P244" s="6"/>
      <c r="Q244" s="6"/>
      <c r="R244" s="6"/>
      <c r="S244" s="6"/>
      <c r="T244" s="6"/>
      <c r="U244" s="6"/>
      <c r="V244" s="6"/>
      <c r="W244" s="6"/>
      <c r="X244" s="6"/>
      <c r="Y244" s="6"/>
      <c r="Z244" s="6"/>
      <c r="AA244" s="6"/>
      <c r="AB244" s="6"/>
      <c r="AC244" s="6"/>
      <c r="AD244" s="6"/>
      <c r="AE244" s="6"/>
      <c r="AF244" s="6"/>
      <c r="AG244" s="6"/>
    </row>
    <row r="245" spans="2:33" s="5" customFormat="1">
      <c r="B245" s="146"/>
      <c r="P245" s="6"/>
      <c r="Q245" s="6"/>
      <c r="R245" s="6"/>
      <c r="S245" s="6"/>
      <c r="T245" s="6"/>
      <c r="U245" s="6"/>
      <c r="V245" s="6"/>
      <c r="W245" s="6"/>
      <c r="X245" s="6"/>
      <c r="Y245" s="6"/>
      <c r="Z245" s="6"/>
      <c r="AA245" s="6"/>
      <c r="AB245" s="6"/>
      <c r="AC245" s="6"/>
      <c r="AD245" s="6"/>
      <c r="AE245" s="6"/>
      <c r="AF245" s="6"/>
      <c r="AG245" s="6"/>
    </row>
    <row r="246" spans="2:33" s="5" customFormat="1">
      <c r="B246" s="146"/>
      <c r="P246" s="6"/>
      <c r="Q246" s="6"/>
      <c r="R246" s="6"/>
      <c r="S246" s="6"/>
      <c r="T246" s="6"/>
      <c r="U246" s="6"/>
      <c r="V246" s="6"/>
      <c r="W246" s="6"/>
      <c r="X246" s="6"/>
      <c r="Y246" s="6"/>
      <c r="Z246" s="6"/>
      <c r="AA246" s="6"/>
      <c r="AB246" s="6"/>
      <c r="AC246" s="6"/>
      <c r="AD246" s="6"/>
      <c r="AE246" s="6"/>
      <c r="AF246" s="6"/>
      <c r="AG246" s="6"/>
    </row>
    <row r="247" spans="2:33" s="5" customFormat="1">
      <c r="B247" s="146"/>
      <c r="P247" s="6"/>
      <c r="Q247" s="6"/>
      <c r="R247" s="6"/>
      <c r="S247" s="6"/>
      <c r="T247" s="6"/>
      <c r="U247" s="6"/>
      <c r="V247" s="6"/>
      <c r="W247" s="6"/>
      <c r="X247" s="6"/>
      <c r="Y247" s="6"/>
      <c r="Z247" s="6"/>
      <c r="AA247" s="6"/>
      <c r="AB247" s="6"/>
      <c r="AC247" s="6"/>
      <c r="AD247" s="6"/>
      <c r="AE247" s="6"/>
      <c r="AF247" s="6"/>
      <c r="AG247" s="6"/>
    </row>
    <row r="248" spans="2:33" s="5" customFormat="1">
      <c r="B248" s="146"/>
      <c r="P248" s="6"/>
      <c r="Q248" s="6"/>
      <c r="R248" s="6"/>
      <c r="S248" s="6"/>
      <c r="T248" s="6"/>
      <c r="U248" s="6"/>
      <c r="V248" s="6"/>
      <c r="W248" s="6"/>
      <c r="X248" s="6"/>
      <c r="Y248" s="6"/>
      <c r="Z248" s="6"/>
      <c r="AA248" s="6"/>
      <c r="AB248" s="6"/>
      <c r="AC248" s="6"/>
      <c r="AD248" s="6"/>
      <c r="AE248" s="6"/>
      <c r="AF248" s="6"/>
      <c r="AG248" s="6"/>
    </row>
    <row r="249" spans="2:33" s="5" customFormat="1">
      <c r="B249" s="146"/>
      <c r="P249" s="6"/>
      <c r="Q249" s="6"/>
      <c r="R249" s="6"/>
      <c r="S249" s="6"/>
      <c r="T249" s="6"/>
      <c r="U249" s="6"/>
      <c r="V249" s="6"/>
      <c r="W249" s="6"/>
      <c r="X249" s="6"/>
      <c r="Y249" s="6"/>
      <c r="Z249" s="6"/>
      <c r="AA249" s="6"/>
      <c r="AB249" s="6"/>
      <c r="AC249" s="6"/>
      <c r="AD249" s="6"/>
      <c r="AE249" s="6"/>
      <c r="AF249" s="6"/>
      <c r="AG249" s="6"/>
    </row>
    <row r="250" spans="2:33" s="5" customFormat="1">
      <c r="B250" s="146"/>
      <c r="P250" s="6"/>
      <c r="Q250" s="6"/>
      <c r="R250" s="6"/>
      <c r="S250" s="6"/>
      <c r="T250" s="6"/>
      <c r="U250" s="6"/>
      <c r="V250" s="6"/>
      <c r="W250" s="6"/>
      <c r="X250" s="6"/>
      <c r="Y250" s="6"/>
      <c r="Z250" s="6"/>
      <c r="AA250" s="6"/>
      <c r="AB250" s="6"/>
      <c r="AC250" s="6"/>
      <c r="AD250" s="6"/>
      <c r="AE250" s="6"/>
      <c r="AF250" s="6"/>
      <c r="AG250" s="6"/>
    </row>
    <row r="251" spans="2:33" s="5" customFormat="1">
      <c r="B251" s="146"/>
      <c r="P251" s="6"/>
      <c r="Q251" s="6"/>
      <c r="R251" s="6"/>
      <c r="S251" s="6"/>
      <c r="T251" s="6"/>
      <c r="U251" s="6"/>
      <c r="V251" s="6"/>
      <c r="W251" s="6"/>
      <c r="X251" s="6"/>
      <c r="Y251" s="6"/>
      <c r="Z251" s="6"/>
      <c r="AA251" s="6"/>
      <c r="AB251" s="6"/>
      <c r="AC251" s="6"/>
      <c r="AD251" s="6"/>
      <c r="AE251" s="6"/>
      <c r="AF251" s="6"/>
      <c r="AG251" s="6"/>
    </row>
    <row r="252" spans="2:33" s="5" customFormat="1">
      <c r="B252" s="146"/>
      <c r="P252" s="6"/>
      <c r="Q252" s="6"/>
      <c r="R252" s="6"/>
      <c r="S252" s="6"/>
      <c r="T252" s="6"/>
      <c r="U252" s="6"/>
      <c r="V252" s="6"/>
      <c r="W252" s="6"/>
      <c r="X252" s="6"/>
      <c r="Y252" s="6"/>
      <c r="Z252" s="6"/>
      <c r="AA252" s="6"/>
      <c r="AB252" s="6"/>
      <c r="AC252" s="6"/>
      <c r="AD252" s="6"/>
      <c r="AE252" s="6"/>
      <c r="AF252" s="6"/>
      <c r="AG252" s="6"/>
    </row>
    <row r="253" spans="2:33" s="5" customFormat="1">
      <c r="B253" s="146"/>
      <c r="P253" s="6"/>
      <c r="Q253" s="6"/>
      <c r="R253" s="6"/>
      <c r="S253" s="6"/>
      <c r="T253" s="6"/>
      <c r="U253" s="6"/>
      <c r="V253" s="6"/>
      <c r="W253" s="6"/>
      <c r="X253" s="6"/>
      <c r="Y253" s="6"/>
      <c r="Z253" s="6"/>
      <c r="AA253" s="6"/>
      <c r="AB253" s="6"/>
      <c r="AC253" s="6"/>
      <c r="AD253" s="6"/>
      <c r="AE253" s="6"/>
      <c r="AF253" s="6"/>
      <c r="AG253" s="6"/>
    </row>
    <row r="254" spans="2:33" s="5" customFormat="1">
      <c r="B254" s="146"/>
      <c r="P254" s="6"/>
      <c r="Q254" s="6"/>
      <c r="R254" s="6"/>
      <c r="S254" s="6"/>
      <c r="T254" s="6"/>
      <c r="U254" s="6"/>
      <c r="V254" s="6"/>
      <c r="W254" s="6"/>
      <c r="X254" s="6"/>
      <c r="Y254" s="6"/>
      <c r="Z254" s="6"/>
      <c r="AA254" s="6"/>
      <c r="AB254" s="6"/>
      <c r="AC254" s="6"/>
      <c r="AD254" s="6"/>
      <c r="AE254" s="6"/>
      <c r="AF254" s="6"/>
      <c r="AG254" s="6"/>
    </row>
    <row r="255" spans="2:33" s="5" customFormat="1">
      <c r="B255" s="146"/>
      <c r="P255" s="6"/>
      <c r="Q255" s="6"/>
      <c r="R255" s="6"/>
      <c r="S255" s="6"/>
      <c r="T255" s="6"/>
      <c r="U255" s="6"/>
      <c r="V255" s="6"/>
      <c r="W255" s="6"/>
      <c r="X255" s="6"/>
      <c r="Y255" s="6"/>
      <c r="Z255" s="6"/>
      <c r="AA255" s="6"/>
      <c r="AB255" s="6"/>
      <c r="AC255" s="6"/>
      <c r="AD255" s="6"/>
      <c r="AE255" s="6"/>
      <c r="AF255" s="6"/>
      <c r="AG255" s="6"/>
    </row>
    <row r="256" spans="2:33" s="5" customFormat="1">
      <c r="B256" s="146"/>
      <c r="P256" s="6"/>
      <c r="Q256" s="6"/>
      <c r="R256" s="6"/>
      <c r="S256" s="6"/>
      <c r="T256" s="6"/>
      <c r="U256" s="6"/>
      <c r="V256" s="6"/>
      <c r="W256" s="6"/>
      <c r="X256" s="6"/>
      <c r="Y256" s="6"/>
      <c r="Z256" s="6"/>
      <c r="AA256" s="6"/>
      <c r="AB256" s="6"/>
      <c r="AC256" s="6"/>
      <c r="AD256" s="6"/>
      <c r="AE256" s="6"/>
      <c r="AF256" s="6"/>
      <c r="AG256" s="6"/>
    </row>
    <row r="257" spans="2:33" s="5" customFormat="1">
      <c r="B257" s="146"/>
      <c r="P257" s="6"/>
      <c r="Q257" s="6"/>
      <c r="R257" s="6"/>
      <c r="S257" s="6"/>
      <c r="T257" s="6"/>
      <c r="U257" s="6"/>
      <c r="V257" s="6"/>
      <c r="W257" s="6"/>
      <c r="X257" s="6"/>
      <c r="Y257" s="6"/>
      <c r="Z257" s="6"/>
      <c r="AA257" s="6"/>
      <c r="AB257" s="6"/>
      <c r="AC257" s="6"/>
      <c r="AD257" s="6"/>
      <c r="AE257" s="6"/>
      <c r="AF257" s="6"/>
      <c r="AG257" s="6"/>
    </row>
    <row r="258" spans="2:33" s="5" customFormat="1">
      <c r="B258" s="146"/>
      <c r="P258" s="6"/>
      <c r="Q258" s="6"/>
      <c r="R258" s="6"/>
      <c r="S258" s="6"/>
      <c r="T258" s="6"/>
      <c r="U258" s="6"/>
      <c r="V258" s="6"/>
      <c r="W258" s="6"/>
      <c r="X258" s="6"/>
      <c r="Y258" s="6"/>
      <c r="Z258" s="6"/>
      <c r="AA258" s="6"/>
      <c r="AB258" s="6"/>
      <c r="AC258" s="6"/>
      <c r="AD258" s="6"/>
      <c r="AE258" s="6"/>
      <c r="AF258" s="6"/>
      <c r="AG258" s="6"/>
    </row>
    <row r="259" spans="2:33" s="5" customFormat="1">
      <c r="B259" s="146"/>
      <c r="P259" s="6"/>
      <c r="Q259" s="6"/>
      <c r="R259" s="6"/>
      <c r="S259" s="6"/>
      <c r="T259" s="6"/>
      <c r="U259" s="6"/>
      <c r="V259" s="6"/>
      <c r="W259" s="6"/>
      <c r="X259" s="6"/>
      <c r="Y259" s="6"/>
      <c r="Z259" s="6"/>
      <c r="AA259" s="6"/>
      <c r="AB259" s="6"/>
      <c r="AC259" s="6"/>
      <c r="AD259" s="6"/>
      <c r="AE259" s="6"/>
      <c r="AF259" s="6"/>
      <c r="AG259" s="6"/>
    </row>
    <row r="260" spans="2:33" s="5" customFormat="1">
      <c r="B260" s="146"/>
      <c r="P260" s="6"/>
      <c r="Q260" s="6"/>
      <c r="R260" s="6"/>
      <c r="S260" s="6"/>
      <c r="T260" s="6"/>
      <c r="U260" s="6"/>
      <c r="V260" s="6"/>
      <c r="W260" s="6"/>
      <c r="X260" s="6"/>
      <c r="Y260" s="6"/>
      <c r="Z260" s="6"/>
      <c r="AA260" s="6"/>
      <c r="AB260" s="6"/>
      <c r="AC260" s="6"/>
      <c r="AD260" s="6"/>
      <c r="AE260" s="6"/>
      <c r="AF260" s="6"/>
      <c r="AG260" s="6"/>
    </row>
    <row r="261" spans="2:33" s="5" customFormat="1">
      <c r="B261" s="146"/>
      <c r="P261" s="6"/>
      <c r="Q261" s="6"/>
      <c r="R261" s="6"/>
      <c r="S261" s="6"/>
      <c r="T261" s="6"/>
      <c r="U261" s="6"/>
      <c r="V261" s="6"/>
      <c r="W261" s="6"/>
      <c r="X261" s="6"/>
      <c r="Y261" s="6"/>
      <c r="Z261" s="6"/>
      <c r="AA261" s="6"/>
      <c r="AB261" s="6"/>
      <c r="AC261" s="6"/>
      <c r="AD261" s="6"/>
      <c r="AE261" s="6"/>
      <c r="AF261" s="6"/>
      <c r="AG261" s="6"/>
    </row>
    <row r="262" spans="2:33" s="5" customFormat="1">
      <c r="B262" s="146"/>
      <c r="P262" s="6"/>
      <c r="Q262" s="6"/>
      <c r="R262" s="6"/>
      <c r="S262" s="6"/>
      <c r="T262" s="6"/>
      <c r="U262" s="6"/>
      <c r="V262" s="6"/>
      <c r="W262" s="6"/>
      <c r="X262" s="6"/>
      <c r="Y262" s="6"/>
      <c r="Z262" s="6"/>
      <c r="AA262" s="6"/>
      <c r="AB262" s="6"/>
      <c r="AC262" s="6"/>
      <c r="AD262" s="6"/>
      <c r="AE262" s="6"/>
      <c r="AF262" s="6"/>
      <c r="AG262" s="6"/>
    </row>
    <row r="263" spans="2:33" s="5" customFormat="1">
      <c r="B263" s="146"/>
      <c r="P263" s="6"/>
      <c r="Q263" s="6"/>
      <c r="R263" s="6"/>
      <c r="S263" s="6"/>
      <c r="T263" s="6"/>
      <c r="U263" s="6"/>
      <c r="V263" s="6"/>
      <c r="W263" s="6"/>
      <c r="X263" s="6"/>
      <c r="Y263" s="6"/>
      <c r="Z263" s="6"/>
      <c r="AA263" s="6"/>
      <c r="AB263" s="6"/>
      <c r="AC263" s="6"/>
      <c r="AD263" s="6"/>
      <c r="AE263" s="6"/>
      <c r="AF263" s="6"/>
      <c r="AG263" s="6"/>
    </row>
    <row r="264" spans="2:33" s="5" customFormat="1">
      <c r="B264" s="146"/>
      <c r="P264" s="6"/>
      <c r="Q264" s="6"/>
      <c r="R264" s="6"/>
      <c r="S264" s="6"/>
      <c r="T264" s="6"/>
      <c r="U264" s="6"/>
      <c r="V264" s="6"/>
      <c r="W264" s="6"/>
      <c r="X264" s="6"/>
      <c r="Y264" s="6"/>
      <c r="Z264" s="6"/>
      <c r="AA264" s="6"/>
      <c r="AB264" s="6"/>
      <c r="AC264" s="6"/>
      <c r="AD264" s="6"/>
      <c r="AE264" s="6"/>
      <c r="AF264" s="6"/>
      <c r="AG264" s="6"/>
    </row>
    <row r="265" spans="2:33" s="5" customFormat="1">
      <c r="B265" s="146"/>
      <c r="P265" s="6"/>
      <c r="Q265" s="6"/>
      <c r="R265" s="6"/>
      <c r="S265" s="6"/>
      <c r="T265" s="6"/>
      <c r="U265" s="6"/>
      <c r="V265" s="6"/>
      <c r="W265" s="6"/>
      <c r="X265" s="6"/>
      <c r="Y265" s="6"/>
      <c r="Z265" s="6"/>
      <c r="AA265" s="6"/>
      <c r="AB265" s="6"/>
      <c r="AC265" s="6"/>
      <c r="AD265" s="6"/>
      <c r="AE265" s="6"/>
      <c r="AF265" s="6"/>
      <c r="AG265" s="6"/>
    </row>
    <row r="266" spans="2:33" s="5" customFormat="1">
      <c r="B266" s="146"/>
      <c r="P266" s="6"/>
      <c r="Q266" s="6"/>
      <c r="R266" s="6"/>
      <c r="S266" s="6"/>
      <c r="T266" s="6"/>
      <c r="U266" s="6"/>
      <c r="V266" s="6"/>
      <c r="W266" s="6"/>
      <c r="X266" s="6"/>
      <c r="Y266" s="6"/>
      <c r="Z266" s="6"/>
      <c r="AA266" s="6"/>
      <c r="AB266" s="6"/>
      <c r="AC266" s="6"/>
      <c r="AD266" s="6"/>
      <c r="AE266" s="6"/>
      <c r="AF266" s="6"/>
      <c r="AG266" s="6"/>
    </row>
    <row r="267" spans="2:33" s="5" customFormat="1">
      <c r="B267" s="146"/>
      <c r="P267" s="6"/>
      <c r="Q267" s="6"/>
      <c r="R267" s="6"/>
      <c r="S267" s="6"/>
      <c r="T267" s="6"/>
      <c r="U267" s="6"/>
      <c r="V267" s="6"/>
      <c r="W267" s="6"/>
      <c r="X267" s="6"/>
      <c r="Y267" s="6"/>
      <c r="Z267" s="6"/>
      <c r="AA267" s="6"/>
      <c r="AB267" s="6"/>
      <c r="AC267" s="6"/>
      <c r="AD267" s="6"/>
      <c r="AE267" s="6"/>
      <c r="AF267" s="6"/>
      <c r="AG267" s="6"/>
    </row>
    <row r="268" spans="2:33" s="5" customFormat="1">
      <c r="B268" s="146"/>
      <c r="P268" s="6"/>
      <c r="Q268" s="6"/>
      <c r="R268" s="6"/>
      <c r="S268" s="6"/>
      <c r="T268" s="6"/>
      <c r="U268" s="6"/>
      <c r="V268" s="6"/>
      <c r="W268" s="6"/>
      <c r="X268" s="6"/>
      <c r="Y268" s="6"/>
      <c r="Z268" s="6"/>
      <c r="AA268" s="6"/>
      <c r="AB268" s="6"/>
      <c r="AC268" s="6"/>
      <c r="AD268" s="6"/>
      <c r="AE268" s="6"/>
      <c r="AF268" s="6"/>
      <c r="AG268" s="6"/>
    </row>
    <row r="269" spans="2:33" s="5" customFormat="1">
      <c r="B269" s="146"/>
      <c r="P269" s="6"/>
      <c r="Q269" s="6"/>
      <c r="R269" s="6"/>
      <c r="S269" s="6"/>
      <c r="T269" s="6"/>
      <c r="U269" s="6"/>
      <c r="V269" s="6"/>
      <c r="W269" s="6"/>
      <c r="X269" s="6"/>
      <c r="Y269" s="6"/>
      <c r="Z269" s="6"/>
      <c r="AA269" s="6"/>
      <c r="AB269" s="6"/>
      <c r="AC269" s="6"/>
      <c r="AD269" s="6"/>
      <c r="AE269" s="6"/>
      <c r="AF269" s="6"/>
      <c r="AG269" s="6"/>
    </row>
    <row r="270" spans="2:33" s="5" customFormat="1">
      <c r="B270" s="146"/>
      <c r="P270" s="6"/>
      <c r="Q270" s="6"/>
      <c r="R270" s="6"/>
      <c r="S270" s="6"/>
      <c r="T270" s="6"/>
      <c r="U270" s="6"/>
      <c r="V270" s="6"/>
      <c r="W270" s="6"/>
      <c r="X270" s="6"/>
      <c r="Y270" s="6"/>
      <c r="Z270" s="6"/>
      <c r="AA270" s="6"/>
      <c r="AB270" s="6"/>
      <c r="AC270" s="6"/>
      <c r="AD270" s="6"/>
      <c r="AE270" s="6"/>
      <c r="AF270" s="6"/>
      <c r="AG270" s="6"/>
    </row>
    <row r="271" spans="2:33" s="5" customFormat="1">
      <c r="B271" s="146"/>
      <c r="P271" s="6"/>
      <c r="Q271" s="6"/>
      <c r="R271" s="6"/>
      <c r="S271" s="6"/>
      <c r="T271" s="6"/>
      <c r="U271" s="6"/>
      <c r="V271" s="6"/>
      <c r="W271" s="6"/>
      <c r="X271" s="6"/>
      <c r="Y271" s="6"/>
      <c r="Z271" s="6"/>
      <c r="AA271" s="6"/>
      <c r="AB271" s="6"/>
      <c r="AC271" s="6"/>
      <c r="AD271" s="6"/>
      <c r="AE271" s="6"/>
      <c r="AF271" s="6"/>
      <c r="AG271" s="6"/>
    </row>
    <row r="272" spans="2:33" s="5" customFormat="1">
      <c r="B272" s="146"/>
      <c r="P272" s="6"/>
      <c r="Q272" s="6"/>
      <c r="R272" s="6"/>
      <c r="S272" s="6"/>
      <c r="T272" s="6"/>
      <c r="U272" s="6"/>
      <c r="V272" s="6"/>
      <c r="W272" s="6"/>
      <c r="X272" s="6"/>
      <c r="Y272" s="6"/>
      <c r="Z272" s="6"/>
      <c r="AA272" s="6"/>
      <c r="AB272" s="6"/>
      <c r="AC272" s="6"/>
      <c r="AD272" s="6"/>
      <c r="AE272" s="6"/>
      <c r="AF272" s="6"/>
      <c r="AG272" s="6"/>
    </row>
    <row r="273" spans="2:33" s="5" customFormat="1">
      <c r="B273" s="146"/>
      <c r="P273" s="6"/>
      <c r="Q273" s="6"/>
      <c r="R273" s="6"/>
      <c r="S273" s="6"/>
      <c r="T273" s="6"/>
      <c r="U273" s="6"/>
      <c r="V273" s="6"/>
      <c r="W273" s="6"/>
      <c r="X273" s="6"/>
      <c r="Y273" s="6"/>
      <c r="Z273" s="6"/>
      <c r="AA273" s="6"/>
      <c r="AB273" s="6"/>
      <c r="AC273" s="6"/>
      <c r="AD273" s="6"/>
      <c r="AE273" s="6"/>
      <c r="AF273" s="6"/>
      <c r="AG273" s="6"/>
    </row>
    <row r="274" spans="2:33" s="5" customFormat="1">
      <c r="B274" s="146"/>
      <c r="P274" s="6"/>
      <c r="Q274" s="6"/>
      <c r="R274" s="6"/>
      <c r="S274" s="6"/>
      <c r="T274" s="6"/>
      <c r="U274" s="6"/>
      <c r="V274" s="6"/>
      <c r="W274" s="6"/>
      <c r="X274" s="6"/>
      <c r="Y274" s="6"/>
      <c r="Z274" s="6"/>
      <c r="AA274" s="6"/>
      <c r="AB274" s="6"/>
      <c r="AC274" s="6"/>
      <c r="AD274" s="6"/>
      <c r="AE274" s="6"/>
      <c r="AF274" s="6"/>
      <c r="AG274" s="6"/>
    </row>
    <row r="275" spans="2:33" s="5" customFormat="1">
      <c r="B275" s="146"/>
      <c r="P275" s="6"/>
      <c r="Q275" s="6"/>
      <c r="R275" s="6"/>
      <c r="S275" s="6"/>
      <c r="T275" s="6"/>
      <c r="U275" s="6"/>
      <c r="V275" s="6"/>
      <c r="W275" s="6"/>
      <c r="X275" s="6"/>
      <c r="Y275" s="6"/>
      <c r="Z275" s="6"/>
      <c r="AA275" s="6"/>
      <c r="AB275" s="6"/>
      <c r="AC275" s="6"/>
      <c r="AD275" s="6"/>
      <c r="AE275" s="6"/>
      <c r="AF275" s="6"/>
      <c r="AG275" s="6"/>
    </row>
    <row r="276" spans="2:33" s="5" customFormat="1">
      <c r="B276" s="146"/>
      <c r="P276" s="6"/>
      <c r="Q276" s="6"/>
      <c r="R276" s="6"/>
      <c r="S276" s="6"/>
      <c r="T276" s="6"/>
      <c r="U276" s="6"/>
      <c r="V276" s="6"/>
      <c r="W276" s="6"/>
      <c r="X276" s="6"/>
      <c r="Y276" s="6"/>
      <c r="Z276" s="6"/>
      <c r="AA276" s="6"/>
      <c r="AB276" s="6"/>
      <c r="AC276" s="6"/>
      <c r="AD276" s="6"/>
      <c r="AE276" s="6"/>
      <c r="AF276" s="6"/>
      <c r="AG276" s="6"/>
    </row>
    <row r="277" spans="2:33" s="5" customFormat="1">
      <c r="B277" s="146"/>
      <c r="P277" s="6"/>
      <c r="Q277" s="6"/>
      <c r="R277" s="6"/>
      <c r="S277" s="6"/>
      <c r="T277" s="6"/>
      <c r="U277" s="6"/>
      <c r="V277" s="6"/>
      <c r="W277" s="6"/>
      <c r="X277" s="6"/>
      <c r="Y277" s="6"/>
      <c r="Z277" s="6"/>
      <c r="AA277" s="6"/>
      <c r="AB277" s="6"/>
      <c r="AC277" s="6"/>
      <c r="AD277" s="6"/>
      <c r="AE277" s="6"/>
      <c r="AF277" s="6"/>
      <c r="AG277" s="6"/>
    </row>
    <row r="278" spans="2:33" s="5" customFormat="1">
      <c r="B278" s="146"/>
      <c r="P278" s="6"/>
      <c r="Q278" s="6"/>
      <c r="R278" s="6"/>
      <c r="S278" s="6"/>
      <c r="T278" s="6"/>
      <c r="U278" s="6"/>
      <c r="V278" s="6"/>
      <c r="W278" s="6"/>
      <c r="X278" s="6"/>
      <c r="Y278" s="6"/>
      <c r="Z278" s="6"/>
      <c r="AA278" s="6"/>
      <c r="AB278" s="6"/>
      <c r="AC278" s="6"/>
      <c r="AD278" s="6"/>
      <c r="AE278" s="6"/>
      <c r="AF278" s="6"/>
      <c r="AG278" s="6"/>
    </row>
    <row r="279" spans="2:33" s="5" customFormat="1">
      <c r="B279" s="146"/>
      <c r="P279" s="6"/>
      <c r="Q279" s="6"/>
      <c r="R279" s="6"/>
      <c r="S279" s="6"/>
      <c r="T279" s="6"/>
      <c r="U279" s="6"/>
      <c r="V279" s="6"/>
      <c r="W279" s="6"/>
      <c r="X279" s="6"/>
      <c r="Y279" s="6"/>
      <c r="Z279" s="6"/>
      <c r="AA279" s="6"/>
      <c r="AB279" s="6"/>
      <c r="AC279" s="6"/>
      <c r="AD279" s="6"/>
      <c r="AE279" s="6"/>
      <c r="AF279" s="6"/>
      <c r="AG279" s="6"/>
    </row>
    <row r="280" spans="2:33" s="5" customFormat="1">
      <c r="B280" s="146"/>
      <c r="P280" s="6"/>
      <c r="Q280" s="6"/>
      <c r="R280" s="6"/>
      <c r="S280" s="6"/>
      <c r="T280" s="6"/>
      <c r="U280" s="6"/>
      <c r="V280" s="6"/>
      <c r="W280" s="6"/>
      <c r="X280" s="6"/>
      <c r="Y280" s="6"/>
      <c r="Z280" s="6"/>
      <c r="AA280" s="6"/>
      <c r="AB280" s="6"/>
      <c r="AC280" s="6"/>
      <c r="AD280" s="6"/>
      <c r="AE280" s="6"/>
      <c r="AF280" s="6"/>
      <c r="AG280" s="6"/>
    </row>
    <row r="281" spans="2:33" s="5" customFormat="1">
      <c r="B281" s="146"/>
      <c r="P281" s="6"/>
      <c r="Q281" s="6"/>
      <c r="R281" s="6"/>
      <c r="S281" s="6"/>
      <c r="T281" s="6"/>
      <c r="U281" s="6"/>
      <c r="V281" s="6"/>
      <c r="W281" s="6"/>
      <c r="X281" s="6"/>
      <c r="Y281" s="6"/>
      <c r="Z281" s="6"/>
      <c r="AA281" s="6"/>
      <c r="AB281" s="6"/>
      <c r="AC281" s="6"/>
      <c r="AD281" s="6"/>
      <c r="AE281" s="6"/>
      <c r="AF281" s="6"/>
      <c r="AG281" s="6"/>
    </row>
    <row r="282" spans="2:33" s="5" customFormat="1">
      <c r="B282" s="146"/>
      <c r="P282" s="6"/>
      <c r="Q282" s="6"/>
      <c r="R282" s="6"/>
      <c r="S282" s="6"/>
      <c r="T282" s="6"/>
      <c r="U282" s="6"/>
      <c r="V282" s="6"/>
      <c r="W282" s="6"/>
      <c r="X282" s="6"/>
      <c r="Y282" s="6"/>
      <c r="Z282" s="6"/>
      <c r="AA282" s="6"/>
      <c r="AB282" s="6"/>
      <c r="AC282" s="6"/>
      <c r="AD282" s="6"/>
      <c r="AE282" s="6"/>
      <c r="AF282" s="6"/>
      <c r="AG282" s="6"/>
    </row>
    <row r="283" spans="2:33" s="5" customFormat="1">
      <c r="B283" s="146"/>
      <c r="P283" s="6"/>
      <c r="Q283" s="6"/>
      <c r="R283" s="6"/>
      <c r="S283" s="6"/>
      <c r="T283" s="6"/>
      <c r="U283" s="6"/>
      <c r="V283" s="6"/>
      <c r="W283" s="6"/>
      <c r="X283" s="6"/>
      <c r="Y283" s="6"/>
      <c r="Z283" s="6"/>
      <c r="AA283" s="6"/>
      <c r="AB283" s="6"/>
      <c r="AC283" s="6"/>
      <c r="AD283" s="6"/>
      <c r="AE283" s="6"/>
      <c r="AF283" s="6"/>
      <c r="AG283" s="6"/>
    </row>
    <row r="284" spans="2:33" s="5" customFormat="1">
      <c r="B284" s="146"/>
      <c r="P284" s="6"/>
      <c r="Q284" s="6"/>
      <c r="R284" s="6"/>
      <c r="S284" s="6"/>
      <c r="T284" s="6"/>
      <c r="U284" s="6"/>
      <c r="V284" s="6"/>
      <c r="W284" s="6"/>
      <c r="X284" s="6"/>
      <c r="Y284" s="6"/>
      <c r="Z284" s="6"/>
      <c r="AA284" s="6"/>
      <c r="AB284" s="6"/>
      <c r="AC284" s="6"/>
      <c r="AD284" s="6"/>
      <c r="AE284" s="6"/>
      <c r="AF284" s="6"/>
      <c r="AG284" s="6"/>
    </row>
    <row r="285" spans="2:33" s="5" customFormat="1">
      <c r="B285" s="146"/>
      <c r="P285" s="6"/>
      <c r="Q285" s="6"/>
      <c r="R285" s="6"/>
      <c r="S285" s="6"/>
      <c r="T285" s="6"/>
      <c r="U285" s="6"/>
      <c r="V285" s="6"/>
      <c r="W285" s="6"/>
      <c r="X285" s="6"/>
      <c r="Y285" s="6"/>
      <c r="Z285" s="6"/>
      <c r="AA285" s="6"/>
      <c r="AB285" s="6"/>
      <c r="AC285" s="6"/>
      <c r="AD285" s="6"/>
      <c r="AE285" s="6"/>
      <c r="AF285" s="6"/>
      <c r="AG285" s="6"/>
    </row>
    <row r="286" spans="2:33" s="5" customFormat="1">
      <c r="B286" s="146"/>
      <c r="P286" s="6"/>
      <c r="Q286" s="6"/>
      <c r="R286" s="6"/>
      <c r="S286" s="6"/>
      <c r="T286" s="6"/>
      <c r="U286" s="6"/>
      <c r="V286" s="6"/>
      <c r="W286" s="6"/>
      <c r="X286" s="6"/>
      <c r="Y286" s="6"/>
      <c r="Z286" s="6"/>
      <c r="AA286" s="6"/>
      <c r="AB286" s="6"/>
      <c r="AC286" s="6"/>
      <c r="AD286" s="6"/>
      <c r="AE286" s="6"/>
      <c r="AF286" s="6"/>
      <c r="AG286" s="6"/>
    </row>
    <row r="287" spans="2:33" s="5" customFormat="1">
      <c r="B287" s="146"/>
      <c r="P287" s="6"/>
      <c r="Q287" s="6"/>
      <c r="R287" s="6"/>
      <c r="S287" s="6"/>
      <c r="T287" s="6"/>
      <c r="U287" s="6"/>
      <c r="V287" s="6"/>
      <c r="W287" s="6"/>
      <c r="X287" s="6"/>
      <c r="Y287" s="6"/>
      <c r="Z287" s="6"/>
      <c r="AA287" s="6"/>
      <c r="AB287" s="6"/>
      <c r="AC287" s="6"/>
      <c r="AD287" s="6"/>
      <c r="AE287" s="6"/>
      <c r="AF287" s="6"/>
      <c r="AG287" s="6"/>
    </row>
    <row r="288" spans="2:33" s="5" customFormat="1">
      <c r="B288" s="146"/>
      <c r="P288" s="6"/>
      <c r="Q288" s="6"/>
      <c r="R288" s="6"/>
      <c r="S288" s="6"/>
      <c r="T288" s="6"/>
      <c r="U288" s="6"/>
      <c r="V288" s="6"/>
      <c r="W288" s="6"/>
      <c r="X288" s="6"/>
      <c r="Y288" s="6"/>
      <c r="Z288" s="6"/>
      <c r="AA288" s="6"/>
      <c r="AB288" s="6"/>
      <c r="AC288" s="6"/>
      <c r="AD288" s="6"/>
      <c r="AE288" s="6"/>
      <c r="AF288" s="6"/>
      <c r="AG288" s="6"/>
    </row>
    <row r="289" spans="2:33" s="5" customFormat="1">
      <c r="B289" s="146"/>
      <c r="P289" s="6"/>
      <c r="Q289" s="6"/>
      <c r="R289" s="6"/>
      <c r="S289" s="6"/>
      <c r="T289" s="6"/>
      <c r="U289" s="6"/>
      <c r="V289" s="6"/>
      <c r="W289" s="6"/>
      <c r="X289" s="6"/>
      <c r="Y289" s="6"/>
      <c r="Z289" s="6"/>
      <c r="AA289" s="6"/>
      <c r="AB289" s="6"/>
      <c r="AC289" s="6"/>
      <c r="AD289" s="6"/>
      <c r="AE289" s="6"/>
      <c r="AF289" s="6"/>
      <c r="AG289" s="6"/>
    </row>
    <row r="290" spans="2:33" s="5" customFormat="1">
      <c r="B290" s="146"/>
      <c r="P290" s="6"/>
      <c r="Q290" s="6"/>
      <c r="R290" s="6"/>
      <c r="S290" s="6"/>
      <c r="T290" s="6"/>
      <c r="U290" s="6"/>
      <c r="V290" s="6"/>
      <c r="W290" s="6"/>
      <c r="X290" s="6"/>
      <c r="Y290" s="6"/>
      <c r="Z290" s="6"/>
      <c r="AA290" s="6"/>
      <c r="AB290" s="6"/>
      <c r="AC290" s="6"/>
      <c r="AD290" s="6"/>
      <c r="AE290" s="6"/>
      <c r="AF290" s="6"/>
      <c r="AG290" s="6"/>
    </row>
    <row r="291" spans="2:33" s="5" customFormat="1">
      <c r="B291" s="146"/>
      <c r="P291" s="6"/>
      <c r="Q291" s="6"/>
      <c r="R291" s="6"/>
      <c r="S291" s="6"/>
      <c r="T291" s="6"/>
      <c r="U291" s="6"/>
      <c r="V291" s="6"/>
      <c r="W291" s="6"/>
      <c r="X291" s="6"/>
      <c r="Y291" s="6"/>
      <c r="Z291" s="6"/>
      <c r="AA291" s="6"/>
      <c r="AB291" s="6"/>
      <c r="AC291" s="6"/>
      <c r="AD291" s="6"/>
      <c r="AE291" s="6"/>
      <c r="AF291" s="6"/>
      <c r="AG291" s="6"/>
    </row>
    <row r="292" spans="2:33" s="5" customFormat="1">
      <c r="B292" s="146"/>
      <c r="P292" s="6"/>
      <c r="Q292" s="6"/>
      <c r="R292" s="6"/>
      <c r="S292" s="6"/>
      <c r="T292" s="6"/>
      <c r="U292" s="6"/>
      <c r="V292" s="6"/>
      <c r="W292" s="6"/>
      <c r="X292" s="6"/>
      <c r="Y292" s="6"/>
      <c r="Z292" s="6"/>
      <c r="AA292" s="6"/>
      <c r="AB292" s="6"/>
      <c r="AC292" s="6"/>
      <c r="AD292" s="6"/>
      <c r="AE292" s="6"/>
      <c r="AF292" s="6"/>
      <c r="AG292" s="6"/>
    </row>
    <row r="293" spans="2:33" s="5" customFormat="1">
      <c r="B293" s="146"/>
      <c r="P293" s="6"/>
      <c r="Q293" s="6"/>
      <c r="R293" s="6"/>
      <c r="S293" s="6"/>
      <c r="T293" s="6"/>
      <c r="U293" s="6"/>
      <c r="V293" s="6"/>
      <c r="W293" s="6"/>
      <c r="X293" s="6"/>
      <c r="Y293" s="6"/>
      <c r="Z293" s="6"/>
      <c r="AA293" s="6"/>
      <c r="AB293" s="6"/>
      <c r="AC293" s="6"/>
      <c r="AD293" s="6"/>
      <c r="AE293" s="6"/>
      <c r="AF293" s="6"/>
      <c r="AG293" s="6"/>
    </row>
    <row r="294" spans="2:33" s="5" customFormat="1">
      <c r="B294" s="146"/>
      <c r="P294" s="6"/>
      <c r="Q294" s="6"/>
      <c r="R294" s="6"/>
      <c r="S294" s="6"/>
      <c r="T294" s="6"/>
      <c r="U294" s="6"/>
      <c r="V294" s="6"/>
      <c r="W294" s="6"/>
      <c r="X294" s="6"/>
      <c r="Y294" s="6"/>
      <c r="Z294" s="6"/>
      <c r="AA294" s="6"/>
      <c r="AB294" s="6"/>
      <c r="AC294" s="6"/>
      <c r="AD294" s="6"/>
      <c r="AE294" s="6"/>
      <c r="AF294" s="6"/>
      <c r="AG294" s="6"/>
    </row>
    <row r="295" spans="2:33" s="5" customFormat="1">
      <c r="B295" s="146"/>
      <c r="P295" s="6"/>
      <c r="Q295" s="6"/>
      <c r="R295" s="6"/>
      <c r="S295" s="6"/>
      <c r="T295" s="6"/>
      <c r="U295" s="6"/>
      <c r="V295" s="6"/>
      <c r="W295" s="6"/>
      <c r="X295" s="6"/>
      <c r="Y295" s="6"/>
      <c r="Z295" s="6"/>
      <c r="AA295" s="6"/>
      <c r="AB295" s="6"/>
      <c r="AC295" s="6"/>
      <c r="AD295" s="6"/>
      <c r="AE295" s="6"/>
      <c r="AF295" s="6"/>
      <c r="AG295" s="6"/>
    </row>
    <row r="296" spans="2:33" s="5" customFormat="1">
      <c r="B296" s="146"/>
      <c r="P296" s="6"/>
      <c r="Q296" s="6"/>
      <c r="R296" s="6"/>
      <c r="S296" s="6"/>
      <c r="T296" s="6"/>
      <c r="U296" s="6"/>
      <c r="V296" s="6"/>
      <c r="W296" s="6"/>
      <c r="X296" s="6"/>
      <c r="Y296" s="6"/>
      <c r="Z296" s="6"/>
      <c r="AA296" s="6"/>
      <c r="AB296" s="6"/>
      <c r="AC296" s="6"/>
      <c r="AD296" s="6"/>
      <c r="AE296" s="6"/>
      <c r="AF296" s="6"/>
      <c r="AG296" s="6"/>
    </row>
    <row r="297" spans="2:33" s="5" customFormat="1">
      <c r="B297" s="146"/>
      <c r="P297" s="6"/>
      <c r="Q297" s="6"/>
      <c r="R297" s="6"/>
      <c r="S297" s="6"/>
      <c r="T297" s="6"/>
      <c r="U297" s="6"/>
      <c r="V297" s="6"/>
      <c r="W297" s="6"/>
      <c r="X297" s="6"/>
      <c r="Y297" s="6"/>
      <c r="Z297" s="6"/>
      <c r="AA297" s="6"/>
      <c r="AB297" s="6"/>
      <c r="AC297" s="6"/>
      <c r="AD297" s="6"/>
      <c r="AE297" s="6"/>
      <c r="AF297" s="6"/>
      <c r="AG297" s="6"/>
    </row>
    <row r="298" spans="2:33" s="5" customFormat="1">
      <c r="B298" s="146"/>
      <c r="P298" s="6"/>
      <c r="Q298" s="6"/>
      <c r="R298" s="6"/>
      <c r="S298" s="6"/>
      <c r="T298" s="6"/>
      <c r="U298" s="6"/>
      <c r="V298" s="6"/>
      <c r="W298" s="6"/>
      <c r="X298" s="6"/>
      <c r="Y298" s="6"/>
      <c r="Z298" s="6"/>
      <c r="AA298" s="6"/>
      <c r="AB298" s="6"/>
      <c r="AC298" s="6"/>
      <c r="AD298" s="6"/>
      <c r="AE298" s="6"/>
      <c r="AF298" s="6"/>
      <c r="AG298" s="6"/>
    </row>
    <row r="299" spans="2:33" s="5" customFormat="1">
      <c r="B299" s="146"/>
      <c r="P299" s="6"/>
      <c r="Q299" s="6"/>
      <c r="R299" s="6"/>
      <c r="S299" s="6"/>
      <c r="T299" s="6"/>
      <c r="U299" s="6"/>
      <c r="V299" s="6"/>
      <c r="W299" s="6"/>
      <c r="X299" s="6"/>
      <c r="Y299" s="6"/>
      <c r="Z299" s="6"/>
      <c r="AA299" s="6"/>
      <c r="AB299" s="6"/>
      <c r="AC299" s="6"/>
      <c r="AD299" s="6"/>
      <c r="AE299" s="6"/>
      <c r="AF299" s="6"/>
      <c r="AG299" s="6"/>
    </row>
    <row r="300" spans="2:33" s="5" customFormat="1">
      <c r="B300" s="146"/>
      <c r="P300" s="6"/>
      <c r="Q300" s="6"/>
      <c r="R300" s="6"/>
      <c r="S300" s="6"/>
      <c r="T300" s="6"/>
      <c r="U300" s="6"/>
      <c r="V300" s="6"/>
      <c r="W300" s="6"/>
      <c r="X300" s="6"/>
      <c r="Y300" s="6"/>
      <c r="Z300" s="6"/>
      <c r="AA300" s="6"/>
      <c r="AB300" s="6"/>
      <c r="AC300" s="6"/>
      <c r="AD300" s="6"/>
      <c r="AE300" s="6"/>
      <c r="AF300" s="6"/>
      <c r="AG300" s="6"/>
    </row>
    <row r="301" spans="2:33" s="5" customFormat="1">
      <c r="B301" s="146"/>
      <c r="P301" s="6"/>
      <c r="Q301" s="6"/>
      <c r="R301" s="6"/>
      <c r="S301" s="6"/>
      <c r="T301" s="6"/>
      <c r="U301" s="6"/>
      <c r="V301" s="6"/>
      <c r="W301" s="6"/>
      <c r="X301" s="6"/>
      <c r="Y301" s="6"/>
      <c r="Z301" s="6"/>
      <c r="AA301" s="6"/>
      <c r="AB301" s="6"/>
      <c r="AC301" s="6"/>
      <c r="AD301" s="6"/>
      <c r="AE301" s="6"/>
      <c r="AF301" s="6"/>
      <c r="AG301" s="6"/>
    </row>
    <row r="302" spans="2:33" s="5" customFormat="1">
      <c r="B302" s="146"/>
      <c r="P302" s="6"/>
      <c r="Q302" s="6"/>
      <c r="R302" s="6"/>
      <c r="S302" s="6"/>
      <c r="T302" s="6"/>
      <c r="U302" s="6"/>
      <c r="V302" s="6"/>
      <c r="W302" s="6"/>
      <c r="X302" s="6"/>
      <c r="Y302" s="6"/>
      <c r="Z302" s="6"/>
      <c r="AA302" s="6"/>
      <c r="AB302" s="6"/>
      <c r="AC302" s="6"/>
      <c r="AD302" s="6"/>
      <c r="AE302" s="6"/>
      <c r="AF302" s="6"/>
      <c r="AG302" s="6"/>
    </row>
    <row r="303" spans="2:33" s="5" customFormat="1">
      <c r="B303" s="146"/>
      <c r="P303" s="6"/>
      <c r="Q303" s="6"/>
      <c r="R303" s="6"/>
      <c r="S303" s="6"/>
      <c r="T303" s="6"/>
      <c r="U303" s="6"/>
      <c r="V303" s="6"/>
      <c r="W303" s="6"/>
      <c r="X303" s="6"/>
      <c r="Y303" s="6"/>
      <c r="Z303" s="6"/>
      <c r="AA303" s="6"/>
      <c r="AB303" s="6"/>
      <c r="AC303" s="6"/>
      <c r="AD303" s="6"/>
      <c r="AE303" s="6"/>
      <c r="AF303" s="6"/>
      <c r="AG303" s="6"/>
    </row>
    <row r="304" spans="2:33" s="5" customFormat="1">
      <c r="B304" s="146"/>
      <c r="P304" s="6"/>
      <c r="Q304" s="6"/>
      <c r="R304" s="6"/>
      <c r="S304" s="6"/>
      <c r="T304" s="6"/>
      <c r="U304" s="6"/>
      <c r="V304" s="6"/>
      <c r="W304" s="6"/>
      <c r="X304" s="6"/>
      <c r="Y304" s="6"/>
      <c r="Z304" s="6"/>
      <c r="AA304" s="6"/>
      <c r="AB304" s="6"/>
      <c r="AC304" s="6"/>
      <c r="AD304" s="6"/>
      <c r="AE304" s="6"/>
      <c r="AF304" s="6"/>
      <c r="AG304" s="6"/>
    </row>
    <row r="305" spans="2:33" s="5" customFormat="1">
      <c r="B305" s="146"/>
      <c r="P305" s="6"/>
      <c r="Q305" s="6"/>
      <c r="R305" s="6"/>
      <c r="S305" s="6"/>
      <c r="T305" s="6"/>
      <c r="U305" s="6"/>
      <c r="V305" s="6"/>
      <c r="W305" s="6"/>
      <c r="X305" s="6"/>
      <c r="Y305" s="6"/>
      <c r="Z305" s="6"/>
      <c r="AA305" s="6"/>
      <c r="AB305" s="6"/>
      <c r="AC305" s="6"/>
      <c r="AD305" s="6"/>
      <c r="AE305" s="6"/>
      <c r="AF305" s="6"/>
      <c r="AG305" s="6"/>
    </row>
    <row r="306" spans="2:33" s="5" customFormat="1">
      <c r="B306" s="146"/>
      <c r="P306" s="6"/>
      <c r="Q306" s="6"/>
      <c r="R306" s="6"/>
      <c r="S306" s="6"/>
      <c r="T306" s="6"/>
      <c r="U306" s="6"/>
      <c r="V306" s="6"/>
      <c r="W306" s="6"/>
      <c r="X306" s="6"/>
      <c r="Y306" s="6"/>
      <c r="Z306" s="6"/>
      <c r="AA306" s="6"/>
      <c r="AB306" s="6"/>
      <c r="AC306" s="6"/>
      <c r="AD306" s="6"/>
      <c r="AE306" s="6"/>
      <c r="AF306" s="6"/>
      <c r="AG306" s="6"/>
    </row>
    <row r="307" spans="2:33" s="5" customFormat="1">
      <c r="B307" s="146"/>
      <c r="P307" s="6"/>
      <c r="Q307" s="6"/>
      <c r="R307" s="6"/>
      <c r="S307" s="6"/>
      <c r="T307" s="6"/>
      <c r="U307" s="6"/>
      <c r="V307" s="6"/>
      <c r="W307" s="6"/>
      <c r="X307" s="6"/>
      <c r="Y307" s="6"/>
      <c r="Z307" s="6"/>
      <c r="AA307" s="6"/>
      <c r="AB307" s="6"/>
      <c r="AC307" s="6"/>
      <c r="AD307" s="6"/>
      <c r="AE307" s="6"/>
      <c r="AF307" s="6"/>
      <c r="AG307" s="6"/>
    </row>
    <row r="308" spans="2:33" s="5" customFormat="1">
      <c r="B308" s="146"/>
      <c r="P308" s="6"/>
      <c r="Q308" s="6"/>
      <c r="R308" s="6"/>
      <c r="S308" s="6"/>
      <c r="T308" s="6"/>
      <c r="U308" s="6"/>
      <c r="V308" s="6"/>
      <c r="W308" s="6"/>
      <c r="X308" s="6"/>
      <c r="Y308" s="6"/>
      <c r="Z308" s="6"/>
      <c r="AA308" s="6"/>
      <c r="AB308" s="6"/>
      <c r="AC308" s="6"/>
      <c r="AD308" s="6"/>
      <c r="AE308" s="6"/>
      <c r="AF308" s="6"/>
      <c r="AG308" s="6"/>
    </row>
    <row r="309" spans="2:33" s="5" customFormat="1">
      <c r="B309" s="146"/>
      <c r="P309" s="6"/>
      <c r="Q309" s="6"/>
      <c r="R309" s="6"/>
      <c r="S309" s="6"/>
      <c r="T309" s="6"/>
      <c r="U309" s="6"/>
      <c r="V309" s="6"/>
      <c r="W309" s="6"/>
      <c r="X309" s="6"/>
      <c r="Y309" s="6"/>
      <c r="Z309" s="6"/>
      <c r="AA309" s="6"/>
      <c r="AB309" s="6"/>
      <c r="AC309" s="6"/>
      <c r="AD309" s="6"/>
      <c r="AE309" s="6"/>
      <c r="AF309" s="6"/>
      <c r="AG309" s="6"/>
    </row>
    <row r="310" spans="2:33" s="5" customFormat="1">
      <c r="B310" s="146"/>
      <c r="P310" s="6"/>
      <c r="Q310" s="6"/>
      <c r="R310" s="6"/>
      <c r="S310" s="6"/>
      <c r="T310" s="6"/>
      <c r="U310" s="6"/>
      <c r="V310" s="6"/>
      <c r="W310" s="6"/>
      <c r="X310" s="6"/>
      <c r="Y310" s="6"/>
      <c r="Z310" s="6"/>
      <c r="AA310" s="6"/>
      <c r="AB310" s="6"/>
      <c r="AC310" s="6"/>
      <c r="AD310" s="6"/>
      <c r="AE310" s="6"/>
      <c r="AF310" s="6"/>
      <c r="AG310" s="6"/>
    </row>
    <row r="311" spans="2:33" s="5" customFormat="1">
      <c r="B311" s="146"/>
      <c r="P311" s="6"/>
      <c r="Q311" s="6"/>
      <c r="R311" s="6"/>
      <c r="S311" s="6"/>
      <c r="T311" s="6"/>
      <c r="U311" s="6"/>
      <c r="V311" s="6"/>
      <c r="W311" s="6"/>
      <c r="X311" s="6"/>
      <c r="Y311" s="6"/>
      <c r="Z311" s="6"/>
      <c r="AA311" s="6"/>
      <c r="AB311" s="6"/>
      <c r="AC311" s="6"/>
      <c r="AD311" s="6"/>
      <c r="AE311" s="6"/>
      <c r="AF311" s="6"/>
      <c r="AG311" s="6"/>
    </row>
    <row r="312" spans="2:33" s="5" customFormat="1">
      <c r="B312" s="146"/>
      <c r="P312" s="6"/>
      <c r="Q312" s="6"/>
      <c r="R312" s="6"/>
      <c r="S312" s="6"/>
      <c r="T312" s="6"/>
      <c r="U312" s="6"/>
      <c r="V312" s="6"/>
      <c r="W312" s="6"/>
      <c r="X312" s="6"/>
      <c r="Y312" s="6"/>
      <c r="Z312" s="6"/>
      <c r="AA312" s="6"/>
      <c r="AB312" s="6"/>
      <c r="AC312" s="6"/>
      <c r="AD312" s="6"/>
      <c r="AE312" s="6"/>
      <c r="AF312" s="6"/>
      <c r="AG312" s="6"/>
    </row>
    <row r="313" spans="2:33" s="5" customFormat="1">
      <c r="B313" s="146"/>
      <c r="P313" s="6"/>
      <c r="Q313" s="6"/>
      <c r="R313" s="6"/>
      <c r="S313" s="6"/>
      <c r="T313" s="6"/>
      <c r="U313" s="6"/>
      <c r="V313" s="6"/>
      <c r="W313" s="6"/>
      <c r="X313" s="6"/>
      <c r="Y313" s="6"/>
      <c r="Z313" s="6"/>
      <c r="AA313" s="6"/>
      <c r="AB313" s="6"/>
      <c r="AC313" s="6"/>
      <c r="AD313" s="6"/>
      <c r="AE313" s="6"/>
      <c r="AF313" s="6"/>
      <c r="AG313" s="6"/>
    </row>
    <row r="314" spans="2:33" s="5" customFormat="1">
      <c r="B314" s="146"/>
      <c r="P314" s="6"/>
      <c r="Q314" s="6"/>
      <c r="R314" s="6"/>
      <c r="S314" s="6"/>
      <c r="T314" s="6"/>
      <c r="U314" s="6"/>
      <c r="V314" s="6"/>
      <c r="W314" s="6"/>
      <c r="X314" s="6"/>
      <c r="Y314" s="6"/>
      <c r="Z314" s="6"/>
      <c r="AA314" s="6"/>
      <c r="AB314" s="6"/>
      <c r="AC314" s="6"/>
      <c r="AD314" s="6"/>
      <c r="AE314" s="6"/>
      <c r="AF314" s="6"/>
      <c r="AG314" s="6"/>
    </row>
    <row r="315" spans="2:33" s="5" customFormat="1">
      <c r="B315" s="146"/>
      <c r="P315" s="6"/>
      <c r="Q315" s="6"/>
      <c r="R315" s="6"/>
      <c r="S315" s="6"/>
      <c r="T315" s="6"/>
      <c r="U315" s="6"/>
      <c r="V315" s="6"/>
      <c r="W315" s="6"/>
      <c r="X315" s="6"/>
      <c r="Y315" s="6"/>
      <c r="Z315" s="6"/>
      <c r="AA315" s="6"/>
      <c r="AB315" s="6"/>
      <c r="AC315" s="6"/>
      <c r="AD315" s="6"/>
      <c r="AE315" s="6"/>
      <c r="AF315" s="6"/>
      <c r="AG315" s="6"/>
    </row>
    <row r="316" spans="2:33" s="5" customFormat="1">
      <c r="B316" s="146"/>
      <c r="P316" s="6"/>
      <c r="Q316" s="6"/>
      <c r="R316" s="6"/>
      <c r="S316" s="6"/>
      <c r="T316" s="6"/>
      <c r="U316" s="6"/>
      <c r="V316" s="6"/>
      <c r="W316" s="6"/>
      <c r="X316" s="6"/>
      <c r="Y316" s="6"/>
      <c r="Z316" s="6"/>
      <c r="AA316" s="6"/>
      <c r="AB316" s="6"/>
      <c r="AC316" s="6"/>
      <c r="AD316" s="6"/>
      <c r="AE316" s="6"/>
      <c r="AF316" s="6"/>
      <c r="AG316" s="6"/>
    </row>
    <row r="317" spans="2:33" s="5" customFormat="1">
      <c r="B317" s="146"/>
      <c r="P317" s="6"/>
      <c r="Q317" s="6"/>
      <c r="R317" s="6"/>
      <c r="S317" s="6"/>
      <c r="T317" s="6"/>
      <c r="U317" s="6"/>
      <c r="V317" s="6"/>
      <c r="W317" s="6"/>
      <c r="X317" s="6"/>
      <c r="Y317" s="6"/>
      <c r="Z317" s="6"/>
      <c r="AA317" s="6"/>
      <c r="AB317" s="6"/>
      <c r="AC317" s="6"/>
      <c r="AD317" s="6"/>
      <c r="AE317" s="6"/>
      <c r="AF317" s="6"/>
      <c r="AG317" s="6"/>
    </row>
    <row r="318" spans="2:33" s="5" customFormat="1">
      <c r="B318" s="146"/>
      <c r="P318" s="6"/>
      <c r="Q318" s="6"/>
      <c r="R318" s="6"/>
      <c r="S318" s="6"/>
      <c r="T318" s="6"/>
      <c r="U318" s="6"/>
      <c r="V318" s="6"/>
      <c r="W318" s="6"/>
      <c r="X318" s="6"/>
      <c r="Y318" s="6"/>
      <c r="Z318" s="6"/>
      <c r="AA318" s="6"/>
      <c r="AB318" s="6"/>
      <c r="AC318" s="6"/>
      <c r="AD318" s="6"/>
      <c r="AE318" s="6"/>
      <c r="AF318" s="6"/>
      <c r="AG318" s="6"/>
    </row>
    <row r="319" spans="2:33" s="5" customFormat="1">
      <c r="B319" s="146"/>
      <c r="P319" s="6"/>
      <c r="Q319" s="6"/>
      <c r="R319" s="6"/>
      <c r="S319" s="6"/>
      <c r="T319" s="6"/>
      <c r="U319" s="6"/>
      <c r="V319" s="6"/>
      <c r="W319" s="6"/>
      <c r="X319" s="6"/>
      <c r="Y319" s="6"/>
      <c r="Z319" s="6"/>
      <c r="AA319" s="6"/>
      <c r="AB319" s="6"/>
      <c r="AC319" s="6"/>
      <c r="AD319" s="6"/>
      <c r="AE319" s="6"/>
      <c r="AF319" s="6"/>
      <c r="AG319" s="6"/>
    </row>
    <row r="320" spans="2:33" s="5" customFormat="1">
      <c r="B320" s="146"/>
      <c r="P320" s="6"/>
      <c r="Q320" s="6"/>
      <c r="R320" s="6"/>
      <c r="S320" s="6"/>
      <c r="T320" s="6"/>
      <c r="U320" s="6"/>
      <c r="V320" s="6"/>
      <c r="W320" s="6"/>
      <c r="X320" s="6"/>
      <c r="Y320" s="6"/>
      <c r="Z320" s="6"/>
      <c r="AA320" s="6"/>
      <c r="AB320" s="6"/>
      <c r="AC320" s="6"/>
      <c r="AD320" s="6"/>
      <c r="AE320" s="6"/>
      <c r="AF320" s="6"/>
      <c r="AG320" s="6"/>
    </row>
    <row r="321" spans="2:33" s="5" customFormat="1">
      <c r="B321" s="146"/>
      <c r="P321" s="6"/>
      <c r="Q321" s="6"/>
      <c r="R321" s="6"/>
      <c r="S321" s="6"/>
      <c r="T321" s="6"/>
      <c r="U321" s="6"/>
      <c r="V321" s="6"/>
      <c r="W321" s="6"/>
      <c r="X321" s="6"/>
      <c r="Y321" s="6"/>
      <c r="Z321" s="6"/>
      <c r="AA321" s="6"/>
      <c r="AB321" s="6"/>
      <c r="AC321" s="6"/>
      <c r="AD321" s="6"/>
      <c r="AE321" s="6"/>
      <c r="AF321" s="6"/>
      <c r="AG321" s="6"/>
    </row>
    <row r="322" spans="2:33" s="5" customFormat="1">
      <c r="B322" s="146"/>
      <c r="P322" s="6"/>
      <c r="Q322" s="6"/>
      <c r="R322" s="6"/>
      <c r="S322" s="6"/>
      <c r="T322" s="6"/>
      <c r="U322" s="6"/>
      <c r="V322" s="6"/>
      <c r="W322" s="6"/>
      <c r="X322" s="6"/>
      <c r="Y322" s="6"/>
      <c r="Z322" s="6"/>
      <c r="AA322" s="6"/>
      <c r="AB322" s="6"/>
      <c r="AC322" s="6"/>
      <c r="AD322" s="6"/>
      <c r="AE322" s="6"/>
      <c r="AF322" s="6"/>
      <c r="AG322" s="6"/>
    </row>
    <row r="323" spans="2:33" s="5" customFormat="1">
      <c r="B323" s="146"/>
      <c r="P323" s="6"/>
      <c r="Q323" s="6"/>
      <c r="R323" s="6"/>
      <c r="S323" s="6"/>
      <c r="T323" s="6"/>
      <c r="U323" s="6"/>
      <c r="V323" s="6"/>
      <c r="W323" s="6"/>
      <c r="X323" s="6"/>
      <c r="Y323" s="6"/>
      <c r="Z323" s="6"/>
      <c r="AA323" s="6"/>
      <c r="AB323" s="6"/>
      <c r="AC323" s="6"/>
      <c r="AD323" s="6"/>
      <c r="AE323" s="6"/>
      <c r="AF323" s="6"/>
      <c r="AG323" s="6"/>
    </row>
    <row r="324" spans="2:33" s="5" customFormat="1">
      <c r="B324" s="146"/>
      <c r="P324" s="6"/>
      <c r="Q324" s="6"/>
      <c r="R324" s="6"/>
      <c r="S324" s="6"/>
      <c r="T324" s="6"/>
      <c r="U324" s="6"/>
      <c r="V324" s="6"/>
      <c r="W324" s="6"/>
      <c r="X324" s="6"/>
      <c r="Y324" s="6"/>
      <c r="Z324" s="6"/>
      <c r="AA324" s="6"/>
      <c r="AB324" s="6"/>
      <c r="AC324" s="6"/>
      <c r="AD324" s="6"/>
      <c r="AE324" s="6"/>
      <c r="AF324" s="6"/>
      <c r="AG324" s="6"/>
    </row>
    <row r="325" spans="2:33" s="5" customFormat="1">
      <c r="B325" s="146"/>
      <c r="P325" s="6"/>
      <c r="Q325" s="6"/>
      <c r="R325" s="6"/>
      <c r="S325" s="6"/>
      <c r="T325" s="6"/>
      <c r="U325" s="6"/>
      <c r="V325" s="6"/>
      <c r="W325" s="6"/>
      <c r="X325" s="6"/>
      <c r="Y325" s="6"/>
      <c r="Z325" s="6"/>
      <c r="AA325" s="6"/>
      <c r="AB325" s="6"/>
      <c r="AC325" s="6"/>
      <c r="AD325" s="6"/>
      <c r="AE325" s="6"/>
      <c r="AF325" s="6"/>
      <c r="AG325" s="6"/>
    </row>
    <row r="326" spans="2:33" s="5" customFormat="1">
      <c r="B326" s="146"/>
      <c r="P326" s="6"/>
      <c r="Q326" s="6"/>
      <c r="R326" s="6"/>
      <c r="S326" s="6"/>
      <c r="T326" s="6"/>
      <c r="U326" s="6"/>
      <c r="V326" s="6"/>
      <c r="W326" s="6"/>
      <c r="X326" s="6"/>
      <c r="Y326" s="6"/>
      <c r="Z326" s="6"/>
      <c r="AA326" s="6"/>
      <c r="AB326" s="6"/>
      <c r="AC326" s="6"/>
      <c r="AD326" s="6"/>
      <c r="AE326" s="6"/>
      <c r="AF326" s="6"/>
      <c r="AG326" s="6"/>
    </row>
    <row r="327" spans="2:33" s="5" customFormat="1">
      <c r="B327" s="146"/>
      <c r="P327" s="6"/>
      <c r="Q327" s="6"/>
      <c r="R327" s="6"/>
      <c r="S327" s="6"/>
      <c r="T327" s="6"/>
      <c r="U327" s="6"/>
      <c r="V327" s="6"/>
      <c r="W327" s="6"/>
      <c r="X327" s="6"/>
      <c r="Y327" s="6"/>
      <c r="Z327" s="6"/>
      <c r="AA327" s="6"/>
      <c r="AB327" s="6"/>
      <c r="AC327" s="6"/>
      <c r="AD327" s="6"/>
      <c r="AE327" s="6"/>
      <c r="AF327" s="6"/>
      <c r="AG327" s="6"/>
    </row>
    <row r="328" spans="2:33" s="5" customFormat="1">
      <c r="B328" s="146"/>
      <c r="P328" s="6"/>
      <c r="Q328" s="6"/>
      <c r="R328" s="6"/>
      <c r="S328" s="6"/>
      <c r="T328" s="6"/>
      <c r="U328" s="6"/>
      <c r="V328" s="6"/>
      <c r="W328" s="6"/>
      <c r="X328" s="6"/>
      <c r="Y328" s="6"/>
      <c r="Z328" s="6"/>
      <c r="AA328" s="6"/>
      <c r="AB328" s="6"/>
      <c r="AC328" s="6"/>
      <c r="AD328" s="6"/>
      <c r="AE328" s="6"/>
      <c r="AF328" s="6"/>
      <c r="AG328" s="6"/>
    </row>
    <row r="329" spans="2:33" s="5" customFormat="1">
      <c r="B329" s="146"/>
      <c r="P329" s="6"/>
      <c r="Q329" s="6"/>
      <c r="R329" s="6"/>
      <c r="S329" s="6"/>
      <c r="T329" s="6"/>
      <c r="U329" s="6"/>
      <c r="V329" s="6"/>
      <c r="W329" s="6"/>
      <c r="X329" s="6"/>
      <c r="Y329" s="6"/>
      <c r="Z329" s="6"/>
      <c r="AA329" s="6"/>
      <c r="AB329" s="6"/>
      <c r="AC329" s="6"/>
      <c r="AD329" s="6"/>
      <c r="AE329" s="6"/>
      <c r="AF329" s="6"/>
      <c r="AG329" s="6"/>
    </row>
    <row r="330" spans="2:33" s="5" customFormat="1">
      <c r="B330" s="146"/>
      <c r="P330" s="6"/>
      <c r="Q330" s="6"/>
      <c r="R330" s="6"/>
      <c r="S330" s="6"/>
      <c r="T330" s="6"/>
      <c r="U330" s="6"/>
      <c r="V330" s="6"/>
      <c r="W330" s="6"/>
      <c r="X330" s="6"/>
      <c r="Y330" s="6"/>
      <c r="Z330" s="6"/>
      <c r="AA330" s="6"/>
      <c r="AB330" s="6"/>
      <c r="AC330" s="6"/>
      <c r="AD330" s="6"/>
      <c r="AE330" s="6"/>
      <c r="AF330" s="6"/>
      <c r="AG330" s="6"/>
    </row>
    <row r="331" spans="2:33" s="5" customFormat="1">
      <c r="B331" s="146"/>
      <c r="P331" s="6"/>
      <c r="Q331" s="6"/>
      <c r="R331" s="6"/>
      <c r="S331" s="6"/>
      <c r="T331" s="6"/>
      <c r="U331" s="6"/>
      <c r="V331" s="6"/>
      <c r="W331" s="6"/>
      <c r="X331" s="6"/>
      <c r="Y331" s="6"/>
      <c r="Z331" s="6"/>
      <c r="AA331" s="6"/>
      <c r="AB331" s="6"/>
      <c r="AC331" s="6"/>
      <c r="AD331" s="6"/>
      <c r="AE331" s="6"/>
      <c r="AF331" s="6"/>
      <c r="AG331" s="6"/>
    </row>
    <row r="332" spans="2:33" s="5" customFormat="1">
      <c r="B332" s="146"/>
      <c r="P332" s="6"/>
      <c r="Q332" s="6"/>
      <c r="R332" s="6"/>
      <c r="S332" s="6"/>
      <c r="T332" s="6"/>
      <c r="U332" s="6"/>
      <c r="V332" s="6"/>
      <c r="W332" s="6"/>
      <c r="X332" s="6"/>
      <c r="Y332" s="6"/>
      <c r="Z332" s="6"/>
      <c r="AA332" s="6"/>
      <c r="AB332" s="6"/>
      <c r="AC332" s="6"/>
      <c r="AD332" s="6"/>
      <c r="AE332" s="6"/>
      <c r="AF332" s="6"/>
      <c r="AG332" s="6"/>
    </row>
    <row r="333" spans="2:33" s="5" customFormat="1">
      <c r="B333" s="146"/>
      <c r="P333" s="6"/>
      <c r="Q333" s="6"/>
      <c r="R333" s="6"/>
      <c r="S333" s="6"/>
      <c r="T333" s="6"/>
      <c r="U333" s="6"/>
      <c r="V333" s="6"/>
      <c r="W333" s="6"/>
      <c r="X333" s="6"/>
      <c r="Y333" s="6"/>
      <c r="Z333" s="6"/>
      <c r="AA333" s="6"/>
      <c r="AB333" s="6"/>
      <c r="AC333" s="6"/>
      <c r="AD333" s="6"/>
      <c r="AE333" s="6"/>
      <c r="AF333" s="6"/>
      <c r="AG333" s="6"/>
    </row>
    <row r="334" spans="2:33" s="5" customFormat="1">
      <c r="B334" s="146"/>
      <c r="P334" s="6"/>
      <c r="Q334" s="6"/>
      <c r="R334" s="6"/>
      <c r="S334" s="6"/>
      <c r="T334" s="6"/>
      <c r="U334" s="6"/>
      <c r="V334" s="6"/>
      <c r="W334" s="6"/>
      <c r="X334" s="6"/>
      <c r="Y334" s="6"/>
      <c r="Z334" s="6"/>
      <c r="AA334" s="6"/>
      <c r="AB334" s="6"/>
      <c r="AC334" s="6"/>
      <c r="AD334" s="6"/>
      <c r="AE334" s="6"/>
      <c r="AF334" s="6"/>
      <c r="AG334" s="6"/>
    </row>
    <row r="335" spans="2:33" s="5" customFormat="1">
      <c r="B335" s="146"/>
      <c r="P335" s="6"/>
      <c r="Q335" s="6"/>
      <c r="R335" s="6"/>
      <c r="S335" s="6"/>
      <c r="T335" s="6"/>
      <c r="U335" s="6"/>
      <c r="V335" s="6"/>
      <c r="W335" s="6"/>
      <c r="X335" s="6"/>
      <c r="Y335" s="6"/>
      <c r="Z335" s="6"/>
      <c r="AA335" s="6"/>
      <c r="AB335" s="6"/>
      <c r="AC335" s="6"/>
      <c r="AD335" s="6"/>
      <c r="AE335" s="6"/>
      <c r="AF335" s="6"/>
      <c r="AG335" s="6"/>
    </row>
    <row r="336" spans="2:33" s="5" customFormat="1">
      <c r="B336" s="146"/>
      <c r="P336" s="6"/>
      <c r="Q336" s="6"/>
      <c r="R336" s="6"/>
      <c r="S336" s="6"/>
      <c r="T336" s="6"/>
      <c r="U336" s="6"/>
      <c r="V336" s="6"/>
      <c r="W336" s="6"/>
      <c r="X336" s="6"/>
      <c r="Y336" s="6"/>
      <c r="Z336" s="6"/>
      <c r="AA336" s="6"/>
      <c r="AB336" s="6"/>
      <c r="AC336" s="6"/>
      <c r="AD336" s="6"/>
      <c r="AE336" s="6"/>
      <c r="AF336" s="6"/>
      <c r="AG336" s="6"/>
    </row>
    <row r="337" spans="2:33" s="5" customFormat="1">
      <c r="B337" s="146"/>
      <c r="P337" s="6"/>
      <c r="Q337" s="6"/>
      <c r="R337" s="6"/>
      <c r="S337" s="6"/>
      <c r="T337" s="6"/>
      <c r="U337" s="6"/>
      <c r="V337" s="6"/>
      <c r="W337" s="6"/>
      <c r="X337" s="6"/>
      <c r="Y337" s="6"/>
      <c r="Z337" s="6"/>
      <c r="AA337" s="6"/>
      <c r="AB337" s="6"/>
      <c r="AC337" s="6"/>
      <c r="AD337" s="6"/>
      <c r="AE337" s="6"/>
      <c r="AF337" s="6"/>
      <c r="AG337" s="6"/>
    </row>
    <row r="338" spans="2:33" s="5" customFormat="1">
      <c r="B338" s="146"/>
      <c r="P338" s="6"/>
      <c r="Q338" s="6"/>
      <c r="R338" s="6"/>
      <c r="S338" s="6"/>
      <c r="T338" s="6"/>
      <c r="U338" s="6"/>
      <c r="V338" s="6"/>
      <c r="W338" s="6"/>
      <c r="X338" s="6"/>
      <c r="Y338" s="6"/>
      <c r="Z338" s="6"/>
      <c r="AA338" s="6"/>
      <c r="AB338" s="6"/>
      <c r="AC338" s="6"/>
      <c r="AD338" s="6"/>
      <c r="AE338" s="6"/>
      <c r="AF338" s="6"/>
      <c r="AG338" s="6"/>
    </row>
    <row r="339" spans="2:33" s="5" customFormat="1">
      <c r="B339" s="146"/>
      <c r="P339" s="6"/>
      <c r="Q339" s="6"/>
      <c r="R339" s="6"/>
      <c r="S339" s="6"/>
      <c r="T339" s="6"/>
      <c r="U339" s="6"/>
      <c r="V339" s="6"/>
      <c r="W339" s="6"/>
      <c r="X339" s="6"/>
      <c r="Y339" s="6"/>
      <c r="Z339" s="6"/>
      <c r="AA339" s="6"/>
      <c r="AB339" s="6"/>
      <c r="AC339" s="6"/>
      <c r="AD339" s="6"/>
      <c r="AE339" s="6"/>
      <c r="AF339" s="6"/>
      <c r="AG339" s="6"/>
    </row>
    <row r="340" spans="2:33" s="5" customFormat="1">
      <c r="B340" s="146"/>
      <c r="P340" s="6"/>
      <c r="Q340" s="6"/>
      <c r="R340" s="6"/>
      <c r="S340" s="6"/>
      <c r="T340" s="6"/>
      <c r="U340" s="6"/>
      <c r="V340" s="6"/>
      <c r="W340" s="6"/>
      <c r="X340" s="6"/>
      <c r="Y340" s="6"/>
      <c r="Z340" s="6"/>
      <c r="AA340" s="6"/>
      <c r="AB340" s="6"/>
      <c r="AC340" s="6"/>
      <c r="AD340" s="6"/>
      <c r="AE340" s="6"/>
      <c r="AF340" s="6"/>
      <c r="AG340" s="6"/>
    </row>
    <row r="341" spans="2:33" s="5" customFormat="1">
      <c r="B341" s="146"/>
      <c r="P341" s="6"/>
      <c r="Q341" s="6"/>
      <c r="R341" s="6"/>
      <c r="S341" s="6"/>
      <c r="T341" s="6"/>
      <c r="U341" s="6"/>
      <c r="V341" s="6"/>
      <c r="W341" s="6"/>
      <c r="X341" s="6"/>
      <c r="Y341" s="6"/>
      <c r="Z341" s="6"/>
      <c r="AA341" s="6"/>
      <c r="AB341" s="6"/>
      <c r="AC341" s="6"/>
      <c r="AD341" s="6"/>
      <c r="AE341" s="6"/>
      <c r="AF341" s="6"/>
      <c r="AG341" s="6"/>
    </row>
    <row r="342" spans="2:33" s="5" customFormat="1">
      <c r="B342" s="146"/>
      <c r="P342" s="6"/>
      <c r="Q342" s="6"/>
      <c r="R342" s="6"/>
      <c r="S342" s="6"/>
      <c r="T342" s="6"/>
      <c r="U342" s="6"/>
      <c r="V342" s="6"/>
      <c r="W342" s="6"/>
      <c r="X342" s="6"/>
      <c r="Y342" s="6"/>
      <c r="Z342" s="6"/>
      <c r="AA342" s="6"/>
      <c r="AB342" s="6"/>
      <c r="AC342" s="6"/>
      <c r="AD342" s="6"/>
      <c r="AE342" s="6"/>
      <c r="AF342" s="6"/>
      <c r="AG342" s="6"/>
    </row>
    <row r="343" spans="2:33" s="5" customFormat="1">
      <c r="B343" s="146"/>
      <c r="P343" s="6"/>
      <c r="Q343" s="6"/>
      <c r="R343" s="6"/>
      <c r="S343" s="6"/>
      <c r="T343" s="6"/>
      <c r="U343" s="6"/>
      <c r="V343" s="6"/>
      <c r="W343" s="6"/>
      <c r="X343" s="6"/>
      <c r="Y343" s="6"/>
      <c r="Z343" s="6"/>
      <c r="AA343" s="6"/>
      <c r="AB343" s="6"/>
      <c r="AC343" s="6"/>
      <c r="AD343" s="6"/>
      <c r="AE343" s="6"/>
      <c r="AF343" s="6"/>
      <c r="AG343" s="6"/>
    </row>
    <row r="344" spans="2:33" s="5" customFormat="1">
      <c r="B344" s="146"/>
      <c r="P344" s="6"/>
      <c r="Q344" s="6"/>
      <c r="R344" s="6"/>
      <c r="S344" s="6"/>
      <c r="T344" s="6"/>
      <c r="U344" s="6"/>
      <c r="V344" s="6"/>
      <c r="W344" s="6"/>
      <c r="X344" s="6"/>
      <c r="Y344" s="6"/>
      <c r="Z344" s="6"/>
      <c r="AA344" s="6"/>
      <c r="AB344" s="6"/>
      <c r="AC344" s="6"/>
      <c r="AD344" s="6"/>
      <c r="AE344" s="6"/>
      <c r="AF344" s="6"/>
      <c r="AG344" s="6"/>
    </row>
    <row r="345" spans="2:33" s="5" customFormat="1">
      <c r="B345" s="146"/>
      <c r="P345" s="6"/>
      <c r="Q345" s="6"/>
      <c r="R345" s="6"/>
      <c r="S345" s="6"/>
      <c r="T345" s="6"/>
      <c r="U345" s="6"/>
      <c r="V345" s="6"/>
      <c r="W345" s="6"/>
      <c r="X345" s="6"/>
      <c r="Y345" s="6"/>
      <c r="Z345" s="6"/>
      <c r="AA345" s="6"/>
      <c r="AB345" s="6"/>
      <c r="AC345" s="6"/>
      <c r="AD345" s="6"/>
      <c r="AE345" s="6"/>
      <c r="AF345" s="6"/>
      <c r="AG345" s="6"/>
    </row>
    <row r="346" spans="2:33" s="5" customFormat="1">
      <c r="B346" s="146"/>
      <c r="P346" s="6"/>
      <c r="Q346" s="6"/>
      <c r="R346" s="6"/>
      <c r="S346" s="6"/>
      <c r="T346" s="6"/>
      <c r="U346" s="6"/>
      <c r="V346" s="6"/>
      <c r="W346" s="6"/>
      <c r="X346" s="6"/>
      <c r="Y346" s="6"/>
      <c r="Z346" s="6"/>
      <c r="AA346" s="6"/>
      <c r="AB346" s="6"/>
      <c r="AC346" s="6"/>
      <c r="AD346" s="6"/>
      <c r="AE346" s="6"/>
      <c r="AF346" s="6"/>
      <c r="AG346" s="6"/>
    </row>
    <row r="347" spans="2:33" s="5" customFormat="1">
      <c r="B347" s="146"/>
      <c r="P347" s="6"/>
      <c r="Q347" s="6"/>
      <c r="R347" s="6"/>
      <c r="S347" s="6"/>
      <c r="T347" s="6"/>
      <c r="U347" s="6"/>
      <c r="V347" s="6"/>
      <c r="W347" s="6"/>
      <c r="X347" s="6"/>
      <c r="Y347" s="6"/>
      <c r="Z347" s="6"/>
      <c r="AA347" s="6"/>
      <c r="AB347" s="6"/>
      <c r="AC347" s="6"/>
      <c r="AD347" s="6"/>
      <c r="AE347" s="6"/>
      <c r="AF347" s="6"/>
      <c r="AG347" s="6"/>
    </row>
    <row r="348" spans="2:33" s="5" customFormat="1">
      <c r="B348" s="146"/>
      <c r="P348" s="6"/>
      <c r="Q348" s="6"/>
      <c r="R348" s="6"/>
      <c r="S348" s="6"/>
      <c r="T348" s="6"/>
      <c r="U348" s="6"/>
      <c r="V348" s="6"/>
      <c r="W348" s="6"/>
      <c r="X348" s="6"/>
      <c r="Y348" s="6"/>
      <c r="Z348" s="6"/>
      <c r="AA348" s="6"/>
      <c r="AB348" s="6"/>
      <c r="AC348" s="6"/>
      <c r="AD348" s="6"/>
      <c r="AE348" s="6"/>
      <c r="AF348" s="6"/>
      <c r="AG348" s="6"/>
    </row>
    <row r="349" spans="2:33" s="5" customFormat="1">
      <c r="B349" s="146"/>
      <c r="P349" s="6"/>
      <c r="Q349" s="6"/>
      <c r="R349" s="6"/>
      <c r="S349" s="6"/>
      <c r="T349" s="6"/>
      <c r="U349" s="6"/>
      <c r="V349" s="6"/>
      <c r="W349" s="6"/>
      <c r="X349" s="6"/>
      <c r="Y349" s="6"/>
      <c r="Z349" s="6"/>
      <c r="AA349" s="6"/>
      <c r="AB349" s="6"/>
      <c r="AC349" s="6"/>
      <c r="AD349" s="6"/>
      <c r="AE349" s="6"/>
      <c r="AF349" s="6"/>
      <c r="AG349" s="6"/>
    </row>
    <row r="350" spans="2:33" s="5" customFormat="1">
      <c r="B350" s="146"/>
      <c r="P350" s="6"/>
      <c r="Q350" s="6"/>
      <c r="R350" s="6"/>
      <c r="S350" s="6"/>
      <c r="T350" s="6"/>
      <c r="U350" s="6"/>
      <c r="V350" s="6"/>
      <c r="W350" s="6"/>
      <c r="X350" s="6"/>
      <c r="Y350" s="6"/>
      <c r="Z350" s="6"/>
      <c r="AA350" s="6"/>
      <c r="AB350" s="6"/>
      <c r="AC350" s="6"/>
      <c r="AD350" s="6"/>
      <c r="AE350" s="6"/>
      <c r="AF350" s="6"/>
      <c r="AG350" s="6"/>
    </row>
    <row r="351" spans="2:33" s="5" customFormat="1">
      <c r="B351" s="146"/>
      <c r="P351" s="6"/>
      <c r="Q351" s="6"/>
      <c r="R351" s="6"/>
      <c r="S351" s="6"/>
      <c r="T351" s="6"/>
      <c r="U351" s="6"/>
      <c r="V351" s="6"/>
      <c r="W351" s="6"/>
      <c r="X351" s="6"/>
      <c r="Y351" s="6"/>
      <c r="Z351" s="6"/>
      <c r="AA351" s="6"/>
      <c r="AB351" s="6"/>
      <c r="AC351" s="6"/>
      <c r="AD351" s="6"/>
      <c r="AE351" s="6"/>
      <c r="AF351" s="6"/>
      <c r="AG351" s="6"/>
    </row>
    <row r="352" spans="2:33" s="5" customFormat="1">
      <c r="B352" s="146"/>
      <c r="P352" s="6"/>
      <c r="Q352" s="6"/>
      <c r="R352" s="6"/>
      <c r="S352" s="6"/>
      <c r="T352" s="6"/>
      <c r="U352" s="6"/>
      <c r="V352" s="6"/>
      <c r="W352" s="6"/>
      <c r="X352" s="6"/>
      <c r="Y352" s="6"/>
      <c r="Z352" s="6"/>
      <c r="AA352" s="6"/>
      <c r="AB352" s="6"/>
      <c r="AC352" s="6"/>
      <c r="AD352" s="6"/>
      <c r="AE352" s="6"/>
      <c r="AF352" s="6"/>
      <c r="AG352" s="6"/>
    </row>
    <row r="353" spans="2:33" s="5" customFormat="1">
      <c r="B353" s="146"/>
      <c r="P353" s="6"/>
      <c r="Q353" s="6"/>
      <c r="R353" s="6"/>
      <c r="S353" s="6"/>
      <c r="T353" s="6"/>
      <c r="U353" s="6"/>
      <c r="V353" s="6"/>
      <c r="W353" s="6"/>
      <c r="X353" s="6"/>
      <c r="Y353" s="6"/>
      <c r="Z353" s="6"/>
      <c r="AA353" s="6"/>
      <c r="AB353" s="6"/>
      <c r="AC353" s="6"/>
      <c r="AD353" s="6"/>
      <c r="AE353" s="6"/>
      <c r="AF353" s="6"/>
      <c r="AG353" s="6"/>
    </row>
    <row r="354" spans="2:33" s="5" customFormat="1">
      <c r="B354" s="146"/>
      <c r="P354" s="6"/>
      <c r="Q354" s="6"/>
      <c r="R354" s="6"/>
      <c r="S354" s="6"/>
      <c r="T354" s="6"/>
      <c r="U354" s="6"/>
      <c r="V354" s="6"/>
      <c r="W354" s="6"/>
      <c r="X354" s="6"/>
      <c r="Y354" s="6"/>
      <c r="Z354" s="6"/>
      <c r="AA354" s="6"/>
      <c r="AB354" s="6"/>
      <c r="AC354" s="6"/>
      <c r="AD354" s="6"/>
      <c r="AE354" s="6"/>
      <c r="AF354" s="6"/>
      <c r="AG354" s="6"/>
    </row>
    <row r="355" spans="2:33" s="5" customFormat="1">
      <c r="B355" s="146"/>
      <c r="P355" s="6"/>
      <c r="Q355" s="6"/>
      <c r="R355" s="6"/>
      <c r="S355" s="6"/>
      <c r="T355" s="6"/>
      <c r="U355" s="6"/>
      <c r="V355" s="6"/>
      <c r="W355" s="6"/>
      <c r="X355" s="6"/>
      <c r="Y355" s="6"/>
      <c r="Z355" s="6"/>
      <c r="AA355" s="6"/>
      <c r="AB355" s="6"/>
      <c r="AC355" s="6"/>
      <c r="AD355" s="6"/>
      <c r="AE355" s="6"/>
      <c r="AF355" s="6"/>
      <c r="AG355" s="6"/>
    </row>
    <row r="356" spans="2:33" s="5" customFormat="1">
      <c r="B356" s="146"/>
      <c r="P356" s="6"/>
      <c r="Q356" s="6"/>
      <c r="R356" s="6"/>
      <c r="S356" s="6"/>
      <c r="T356" s="6"/>
      <c r="U356" s="6"/>
      <c r="V356" s="6"/>
      <c r="W356" s="6"/>
      <c r="X356" s="6"/>
      <c r="Y356" s="6"/>
      <c r="Z356" s="6"/>
      <c r="AA356" s="6"/>
      <c r="AB356" s="6"/>
      <c r="AC356" s="6"/>
      <c r="AD356" s="6"/>
      <c r="AE356" s="6"/>
      <c r="AF356" s="6"/>
      <c r="AG356" s="6"/>
    </row>
    <row r="357" spans="2:33" s="5" customFormat="1">
      <c r="B357" s="146"/>
      <c r="P357" s="6"/>
      <c r="Q357" s="6"/>
      <c r="R357" s="6"/>
      <c r="S357" s="6"/>
      <c r="T357" s="6"/>
      <c r="U357" s="6"/>
      <c r="V357" s="6"/>
      <c r="W357" s="6"/>
      <c r="X357" s="6"/>
      <c r="Y357" s="6"/>
      <c r="Z357" s="6"/>
      <c r="AA357" s="6"/>
      <c r="AB357" s="6"/>
      <c r="AC357" s="6"/>
      <c r="AD357" s="6"/>
      <c r="AE357" s="6"/>
      <c r="AF357" s="6"/>
      <c r="AG357" s="6"/>
    </row>
    <row r="358" spans="2:33" s="5" customFormat="1">
      <c r="B358" s="146"/>
      <c r="P358" s="6"/>
      <c r="Q358" s="6"/>
      <c r="R358" s="6"/>
      <c r="S358" s="6"/>
      <c r="T358" s="6"/>
      <c r="U358" s="6"/>
      <c r="V358" s="6"/>
      <c r="W358" s="6"/>
      <c r="X358" s="6"/>
      <c r="Y358" s="6"/>
      <c r="Z358" s="6"/>
      <c r="AA358" s="6"/>
      <c r="AB358" s="6"/>
      <c r="AC358" s="6"/>
      <c r="AD358" s="6"/>
      <c r="AE358" s="6"/>
      <c r="AF358" s="6"/>
      <c r="AG358" s="6"/>
    </row>
    <row r="359" spans="2:33" s="5" customFormat="1">
      <c r="B359" s="146"/>
      <c r="P359" s="6"/>
      <c r="Q359" s="6"/>
      <c r="R359" s="6"/>
      <c r="S359" s="6"/>
      <c r="T359" s="6"/>
      <c r="U359" s="6"/>
      <c r="V359" s="6"/>
      <c r="W359" s="6"/>
      <c r="X359" s="6"/>
      <c r="Y359" s="6"/>
      <c r="Z359" s="6"/>
      <c r="AA359" s="6"/>
      <c r="AB359" s="6"/>
      <c r="AC359" s="6"/>
      <c r="AD359" s="6"/>
      <c r="AE359" s="6"/>
      <c r="AF359" s="6"/>
      <c r="AG359" s="6"/>
    </row>
    <row r="360" spans="2:33" s="5" customFormat="1">
      <c r="B360" s="146"/>
      <c r="P360" s="6"/>
      <c r="Q360" s="6"/>
      <c r="R360" s="6"/>
      <c r="S360" s="6"/>
      <c r="T360" s="6"/>
      <c r="U360" s="6"/>
      <c r="V360" s="6"/>
      <c r="W360" s="6"/>
      <c r="X360" s="6"/>
      <c r="Y360" s="6"/>
      <c r="Z360" s="6"/>
      <c r="AA360" s="6"/>
      <c r="AB360" s="6"/>
      <c r="AC360" s="6"/>
      <c r="AD360" s="6"/>
      <c r="AE360" s="6"/>
      <c r="AF360" s="6"/>
      <c r="AG360" s="6"/>
    </row>
    <row r="361" spans="2:33" s="5" customFormat="1">
      <c r="B361" s="146"/>
      <c r="P361" s="6"/>
      <c r="Q361" s="6"/>
      <c r="R361" s="6"/>
      <c r="S361" s="6"/>
      <c r="T361" s="6"/>
      <c r="U361" s="6"/>
      <c r="V361" s="6"/>
      <c r="W361" s="6"/>
      <c r="X361" s="6"/>
      <c r="Y361" s="6"/>
      <c r="Z361" s="6"/>
      <c r="AA361" s="6"/>
      <c r="AB361" s="6"/>
      <c r="AC361" s="6"/>
      <c r="AD361" s="6"/>
      <c r="AE361" s="6"/>
      <c r="AF361" s="6"/>
      <c r="AG361" s="6"/>
    </row>
    <row r="362" spans="2:33" s="5" customFormat="1">
      <c r="B362" s="146"/>
      <c r="P362" s="6"/>
      <c r="Q362" s="6"/>
      <c r="R362" s="6"/>
      <c r="S362" s="6"/>
      <c r="T362" s="6"/>
      <c r="U362" s="6"/>
      <c r="V362" s="6"/>
      <c r="W362" s="6"/>
      <c r="X362" s="6"/>
      <c r="Y362" s="6"/>
      <c r="Z362" s="6"/>
      <c r="AA362" s="6"/>
      <c r="AB362" s="6"/>
      <c r="AC362" s="6"/>
      <c r="AD362" s="6"/>
      <c r="AE362" s="6"/>
      <c r="AF362" s="6"/>
      <c r="AG362" s="6"/>
    </row>
    <row r="363" spans="2:33" s="5" customFormat="1">
      <c r="B363" s="146"/>
      <c r="P363" s="6"/>
      <c r="Q363" s="6"/>
      <c r="R363" s="6"/>
      <c r="S363" s="6"/>
      <c r="T363" s="6"/>
      <c r="U363" s="6"/>
      <c r="V363" s="6"/>
      <c r="W363" s="6"/>
      <c r="X363" s="6"/>
      <c r="Y363" s="6"/>
      <c r="Z363" s="6"/>
      <c r="AA363" s="6"/>
      <c r="AB363" s="6"/>
      <c r="AC363" s="6"/>
      <c r="AD363" s="6"/>
      <c r="AE363" s="6"/>
      <c r="AF363" s="6"/>
      <c r="AG363" s="6"/>
    </row>
    <row r="364" spans="2:33" s="5" customFormat="1">
      <c r="B364" s="146"/>
      <c r="P364" s="6"/>
      <c r="Q364" s="6"/>
      <c r="R364" s="6"/>
      <c r="S364" s="6"/>
      <c r="T364" s="6"/>
      <c r="U364" s="6"/>
      <c r="V364" s="6"/>
      <c r="W364" s="6"/>
      <c r="X364" s="6"/>
      <c r="Y364" s="6"/>
      <c r="Z364" s="6"/>
      <c r="AA364" s="6"/>
      <c r="AB364" s="6"/>
      <c r="AC364" s="6"/>
      <c r="AD364" s="6"/>
      <c r="AE364" s="6"/>
      <c r="AF364" s="6"/>
      <c r="AG364" s="6"/>
    </row>
    <row r="365" spans="2:33" s="5" customFormat="1">
      <c r="B365" s="146"/>
      <c r="P365" s="6"/>
      <c r="Q365" s="6"/>
      <c r="R365" s="6"/>
      <c r="S365" s="6"/>
      <c r="T365" s="6"/>
      <c r="U365" s="6"/>
      <c r="V365" s="6"/>
      <c r="W365" s="6"/>
      <c r="X365" s="6"/>
      <c r="Y365" s="6"/>
      <c r="Z365" s="6"/>
      <c r="AA365" s="6"/>
      <c r="AB365" s="6"/>
      <c r="AC365" s="6"/>
      <c r="AD365" s="6"/>
      <c r="AE365" s="6"/>
      <c r="AF365" s="6"/>
      <c r="AG365" s="6"/>
    </row>
    <row r="366" spans="2:33" s="5" customFormat="1">
      <c r="B366" s="146"/>
      <c r="P366" s="6"/>
      <c r="Q366" s="6"/>
      <c r="R366" s="6"/>
      <c r="S366" s="6"/>
      <c r="T366" s="6"/>
      <c r="U366" s="6"/>
      <c r="V366" s="6"/>
      <c r="W366" s="6"/>
      <c r="X366" s="6"/>
      <c r="Y366" s="6"/>
      <c r="Z366" s="6"/>
      <c r="AA366" s="6"/>
      <c r="AB366" s="6"/>
      <c r="AC366" s="6"/>
      <c r="AD366" s="6"/>
      <c r="AE366" s="6"/>
      <c r="AF366" s="6"/>
      <c r="AG366" s="6"/>
    </row>
    <row r="367" spans="2:33" s="5" customFormat="1">
      <c r="B367" s="146"/>
      <c r="P367" s="6"/>
      <c r="Q367" s="6"/>
      <c r="R367" s="6"/>
      <c r="S367" s="6"/>
      <c r="T367" s="6"/>
      <c r="U367" s="6"/>
      <c r="V367" s="6"/>
      <c r="W367" s="6"/>
      <c r="X367" s="6"/>
      <c r="Y367" s="6"/>
      <c r="Z367" s="6"/>
      <c r="AA367" s="6"/>
      <c r="AB367" s="6"/>
      <c r="AC367" s="6"/>
      <c r="AD367" s="6"/>
      <c r="AE367" s="6"/>
      <c r="AF367" s="6"/>
      <c r="AG367" s="6"/>
    </row>
    <row r="368" spans="2:33" s="5" customFormat="1">
      <c r="B368" s="146"/>
      <c r="P368" s="6"/>
      <c r="Q368" s="6"/>
      <c r="R368" s="6"/>
      <c r="S368" s="6"/>
      <c r="T368" s="6"/>
      <c r="U368" s="6"/>
      <c r="V368" s="6"/>
      <c r="W368" s="6"/>
      <c r="X368" s="6"/>
      <c r="Y368" s="6"/>
      <c r="Z368" s="6"/>
      <c r="AA368" s="6"/>
      <c r="AB368" s="6"/>
      <c r="AC368" s="6"/>
      <c r="AD368" s="6"/>
      <c r="AE368" s="6"/>
      <c r="AF368" s="6"/>
      <c r="AG368" s="6"/>
    </row>
    <row r="369" spans="2:33" s="5" customFormat="1">
      <c r="B369" s="146"/>
      <c r="P369" s="6"/>
      <c r="Q369" s="6"/>
      <c r="R369" s="6"/>
      <c r="S369" s="6"/>
      <c r="T369" s="6"/>
      <c r="U369" s="6"/>
      <c r="V369" s="6"/>
      <c r="W369" s="6"/>
      <c r="X369" s="6"/>
      <c r="Y369" s="6"/>
      <c r="Z369" s="6"/>
      <c r="AA369" s="6"/>
      <c r="AB369" s="6"/>
      <c r="AC369" s="6"/>
      <c r="AD369" s="6"/>
      <c r="AE369" s="6"/>
      <c r="AF369" s="6"/>
      <c r="AG369" s="6"/>
    </row>
    <row r="370" spans="2:33" s="5" customFormat="1">
      <c r="B370" s="146"/>
      <c r="P370" s="6"/>
      <c r="Q370" s="6"/>
      <c r="R370" s="6"/>
      <c r="S370" s="6"/>
      <c r="T370" s="6"/>
      <c r="U370" s="6"/>
      <c r="V370" s="6"/>
      <c r="W370" s="6"/>
      <c r="X370" s="6"/>
      <c r="Y370" s="6"/>
      <c r="Z370" s="6"/>
      <c r="AA370" s="6"/>
      <c r="AB370" s="6"/>
      <c r="AC370" s="6"/>
      <c r="AD370" s="6"/>
      <c r="AE370" s="6"/>
      <c r="AF370" s="6"/>
      <c r="AG370" s="6"/>
    </row>
    <row r="371" spans="2:33" s="5" customFormat="1">
      <c r="B371" s="146"/>
      <c r="P371" s="6"/>
      <c r="Q371" s="6"/>
      <c r="R371" s="6"/>
      <c r="S371" s="6"/>
      <c r="T371" s="6"/>
      <c r="U371" s="6"/>
      <c r="V371" s="6"/>
      <c r="W371" s="6"/>
      <c r="X371" s="6"/>
      <c r="Y371" s="6"/>
      <c r="Z371" s="6"/>
      <c r="AA371" s="6"/>
      <c r="AB371" s="6"/>
      <c r="AC371" s="6"/>
      <c r="AD371" s="6"/>
      <c r="AE371" s="6"/>
      <c r="AF371" s="6"/>
      <c r="AG371" s="6"/>
    </row>
    <row r="372" spans="2:33" s="5" customFormat="1">
      <c r="B372" s="146"/>
      <c r="P372" s="6"/>
      <c r="Q372" s="6"/>
      <c r="R372" s="6"/>
      <c r="S372" s="6"/>
      <c r="T372" s="6"/>
      <c r="U372" s="6"/>
      <c r="V372" s="6"/>
      <c r="W372" s="6"/>
      <c r="X372" s="6"/>
      <c r="Y372" s="6"/>
      <c r="Z372" s="6"/>
      <c r="AA372" s="6"/>
      <c r="AB372" s="6"/>
      <c r="AC372" s="6"/>
      <c r="AD372" s="6"/>
      <c r="AE372" s="6"/>
      <c r="AF372" s="6"/>
      <c r="AG372" s="6"/>
    </row>
    <row r="373" spans="2:33" s="5" customFormat="1">
      <c r="B373" s="146"/>
      <c r="P373" s="6"/>
      <c r="Q373" s="6"/>
      <c r="R373" s="6"/>
      <c r="S373" s="6"/>
      <c r="T373" s="6"/>
      <c r="U373" s="6"/>
      <c r="V373" s="6"/>
      <c r="W373" s="6"/>
      <c r="X373" s="6"/>
      <c r="Y373" s="6"/>
      <c r="Z373" s="6"/>
      <c r="AA373" s="6"/>
      <c r="AB373" s="6"/>
      <c r="AC373" s="6"/>
      <c r="AD373" s="6"/>
      <c r="AE373" s="6"/>
      <c r="AF373" s="6"/>
      <c r="AG373" s="6"/>
    </row>
    <row r="374" spans="2:33" s="5" customFormat="1">
      <c r="B374" s="146"/>
      <c r="P374" s="6"/>
      <c r="Q374" s="6"/>
      <c r="R374" s="6"/>
      <c r="S374" s="6"/>
      <c r="T374" s="6"/>
      <c r="U374" s="6"/>
      <c r="V374" s="6"/>
      <c r="W374" s="6"/>
      <c r="X374" s="6"/>
      <c r="Y374" s="6"/>
      <c r="Z374" s="6"/>
      <c r="AA374" s="6"/>
      <c r="AB374" s="6"/>
      <c r="AC374" s="6"/>
      <c r="AD374" s="6"/>
      <c r="AE374" s="6"/>
      <c r="AF374" s="6"/>
      <c r="AG374" s="6"/>
    </row>
    <row r="375" spans="2:33" s="5" customFormat="1">
      <c r="B375" s="146"/>
      <c r="P375" s="6"/>
      <c r="Q375" s="6"/>
      <c r="R375" s="6"/>
      <c r="S375" s="6"/>
      <c r="T375" s="6"/>
      <c r="U375" s="6"/>
      <c r="V375" s="6"/>
      <c r="W375" s="6"/>
      <c r="X375" s="6"/>
      <c r="Y375" s="6"/>
      <c r="Z375" s="6"/>
      <c r="AA375" s="6"/>
      <c r="AB375" s="6"/>
      <c r="AC375" s="6"/>
      <c r="AD375" s="6"/>
      <c r="AE375" s="6"/>
      <c r="AF375" s="6"/>
      <c r="AG375" s="6"/>
    </row>
    <row r="376" spans="2:33" s="5" customFormat="1">
      <c r="B376" s="146"/>
      <c r="P376" s="6"/>
      <c r="Q376" s="6"/>
      <c r="R376" s="6"/>
      <c r="S376" s="6"/>
      <c r="T376" s="6"/>
      <c r="U376" s="6"/>
      <c r="V376" s="6"/>
      <c r="W376" s="6"/>
      <c r="X376" s="6"/>
      <c r="Y376" s="6"/>
      <c r="Z376" s="6"/>
      <c r="AA376" s="6"/>
      <c r="AB376" s="6"/>
      <c r="AC376" s="6"/>
      <c r="AD376" s="6"/>
      <c r="AE376" s="6"/>
      <c r="AF376" s="6"/>
      <c r="AG376" s="6"/>
    </row>
    <row r="377" spans="2:33" s="5" customFormat="1">
      <c r="B377" s="146"/>
      <c r="P377" s="6"/>
      <c r="Q377" s="6"/>
      <c r="R377" s="6"/>
      <c r="S377" s="6"/>
      <c r="T377" s="6"/>
      <c r="U377" s="6"/>
      <c r="V377" s="6"/>
      <c r="W377" s="6"/>
      <c r="X377" s="6"/>
      <c r="Y377" s="6"/>
      <c r="Z377" s="6"/>
      <c r="AA377" s="6"/>
      <c r="AB377" s="6"/>
      <c r="AC377" s="6"/>
      <c r="AD377" s="6"/>
      <c r="AE377" s="6"/>
      <c r="AF377" s="6"/>
      <c r="AG377" s="6"/>
    </row>
    <row r="378" spans="2:33" s="5" customFormat="1">
      <c r="B378" s="146"/>
      <c r="P378" s="6"/>
      <c r="Q378" s="6"/>
      <c r="R378" s="6"/>
      <c r="S378" s="6"/>
      <c r="T378" s="6"/>
      <c r="U378" s="6"/>
      <c r="V378" s="6"/>
      <c r="W378" s="6"/>
      <c r="X378" s="6"/>
      <c r="Y378" s="6"/>
      <c r="Z378" s="6"/>
      <c r="AA378" s="6"/>
      <c r="AB378" s="6"/>
      <c r="AC378" s="6"/>
      <c r="AD378" s="6"/>
      <c r="AE378" s="6"/>
      <c r="AF378" s="6"/>
      <c r="AG378" s="6"/>
    </row>
    <row r="379" spans="2:33" s="5" customFormat="1">
      <c r="B379" s="146"/>
      <c r="P379" s="6"/>
      <c r="Q379" s="6"/>
      <c r="R379" s="6"/>
      <c r="S379" s="6"/>
      <c r="T379" s="6"/>
      <c r="U379" s="6"/>
      <c r="V379" s="6"/>
      <c r="W379" s="6"/>
      <c r="X379" s="6"/>
      <c r="Y379" s="6"/>
      <c r="Z379" s="6"/>
      <c r="AA379" s="6"/>
      <c r="AB379" s="6"/>
      <c r="AC379" s="6"/>
      <c r="AD379" s="6"/>
      <c r="AE379" s="6"/>
      <c r="AF379" s="6"/>
      <c r="AG379" s="6"/>
    </row>
    <row r="380" spans="2:33" s="5" customFormat="1">
      <c r="B380" s="146"/>
      <c r="P380" s="6"/>
      <c r="Q380" s="6"/>
      <c r="R380" s="6"/>
      <c r="S380" s="6"/>
      <c r="T380" s="6"/>
      <c r="U380" s="6"/>
      <c r="V380" s="6"/>
      <c r="W380" s="6"/>
      <c r="X380" s="6"/>
      <c r="Y380" s="6"/>
      <c r="Z380" s="6"/>
      <c r="AA380" s="6"/>
      <c r="AB380" s="6"/>
      <c r="AC380" s="6"/>
      <c r="AD380" s="6"/>
      <c r="AE380" s="6"/>
      <c r="AF380" s="6"/>
      <c r="AG380" s="6"/>
    </row>
    <row r="381" spans="2:33" s="5" customFormat="1">
      <c r="B381" s="146"/>
      <c r="P381" s="6"/>
      <c r="Q381" s="6"/>
      <c r="R381" s="6"/>
      <c r="S381" s="6"/>
      <c r="T381" s="6"/>
      <c r="U381" s="6"/>
      <c r="V381" s="6"/>
      <c r="W381" s="6"/>
      <c r="X381" s="6"/>
      <c r="Y381" s="6"/>
      <c r="Z381" s="6"/>
      <c r="AA381" s="6"/>
      <c r="AB381" s="6"/>
      <c r="AC381" s="6"/>
      <c r="AD381" s="6"/>
      <c r="AE381" s="6"/>
      <c r="AF381" s="6"/>
      <c r="AG381" s="6"/>
    </row>
    <row r="382" spans="2:33" s="5" customFormat="1">
      <c r="B382" s="146"/>
      <c r="P382" s="6"/>
      <c r="Q382" s="6"/>
      <c r="R382" s="6"/>
      <c r="S382" s="6"/>
      <c r="T382" s="6"/>
      <c r="U382" s="6"/>
      <c r="V382" s="6"/>
      <c r="W382" s="6"/>
      <c r="X382" s="6"/>
      <c r="Y382" s="6"/>
      <c r="Z382" s="6"/>
      <c r="AA382" s="6"/>
      <c r="AB382" s="6"/>
      <c r="AC382" s="6"/>
      <c r="AD382" s="6"/>
      <c r="AE382" s="6"/>
      <c r="AF382" s="6"/>
      <c r="AG382" s="6"/>
    </row>
    <row r="383" spans="2:33" s="5" customFormat="1">
      <c r="B383" s="146"/>
      <c r="P383" s="6"/>
      <c r="Q383" s="6"/>
      <c r="R383" s="6"/>
      <c r="S383" s="6"/>
      <c r="T383" s="6"/>
      <c r="U383" s="6"/>
      <c r="V383" s="6"/>
      <c r="W383" s="6"/>
      <c r="X383" s="6"/>
      <c r="Y383" s="6"/>
      <c r="Z383" s="6"/>
      <c r="AA383" s="6"/>
      <c r="AB383" s="6"/>
      <c r="AC383" s="6"/>
      <c r="AD383" s="6"/>
      <c r="AE383" s="6"/>
      <c r="AF383" s="6"/>
      <c r="AG383" s="6"/>
    </row>
    <row r="384" spans="2:33" s="5" customFormat="1">
      <c r="B384" s="146"/>
      <c r="P384" s="6"/>
      <c r="Q384" s="6"/>
      <c r="R384" s="6"/>
      <c r="S384" s="6"/>
      <c r="T384" s="6"/>
      <c r="U384" s="6"/>
      <c r="V384" s="6"/>
      <c r="W384" s="6"/>
      <c r="X384" s="6"/>
      <c r="Y384" s="6"/>
      <c r="Z384" s="6"/>
      <c r="AA384" s="6"/>
      <c r="AB384" s="6"/>
      <c r="AC384" s="6"/>
      <c r="AD384" s="6"/>
      <c r="AE384" s="6"/>
      <c r="AF384" s="6"/>
      <c r="AG384" s="6"/>
    </row>
    <row r="385" spans="2:33" s="5" customFormat="1">
      <c r="B385" s="146"/>
      <c r="P385" s="6"/>
      <c r="Q385" s="6"/>
      <c r="R385" s="6"/>
      <c r="S385" s="6"/>
      <c r="T385" s="6"/>
      <c r="U385" s="6"/>
      <c r="V385" s="6"/>
      <c r="W385" s="6"/>
      <c r="X385" s="6"/>
      <c r="Y385" s="6"/>
      <c r="Z385" s="6"/>
      <c r="AA385" s="6"/>
      <c r="AB385" s="6"/>
      <c r="AC385" s="6"/>
      <c r="AD385" s="6"/>
      <c r="AE385" s="6"/>
      <c r="AF385" s="6"/>
      <c r="AG385" s="6"/>
    </row>
    <row r="386" spans="2:33" s="5" customFormat="1">
      <c r="B386" s="146"/>
      <c r="P386" s="6"/>
      <c r="Q386" s="6"/>
      <c r="R386" s="6"/>
      <c r="S386" s="6"/>
      <c r="T386" s="6"/>
      <c r="U386" s="6"/>
      <c r="V386" s="6"/>
      <c r="W386" s="6"/>
      <c r="X386" s="6"/>
      <c r="Y386" s="6"/>
      <c r="Z386" s="6"/>
      <c r="AA386" s="6"/>
      <c r="AB386" s="6"/>
      <c r="AC386" s="6"/>
      <c r="AD386" s="6"/>
      <c r="AE386" s="6"/>
      <c r="AF386" s="6"/>
      <c r="AG386" s="6"/>
    </row>
    <row r="387" spans="2:33" s="5" customFormat="1">
      <c r="B387" s="146"/>
      <c r="P387" s="6"/>
      <c r="Q387" s="6"/>
      <c r="R387" s="6"/>
      <c r="S387" s="6"/>
      <c r="T387" s="6"/>
      <c r="U387" s="6"/>
      <c r="V387" s="6"/>
      <c r="W387" s="6"/>
      <c r="X387" s="6"/>
      <c r="Y387" s="6"/>
      <c r="Z387" s="6"/>
      <c r="AA387" s="6"/>
      <c r="AB387" s="6"/>
      <c r="AC387" s="6"/>
      <c r="AD387" s="6"/>
      <c r="AE387" s="6"/>
      <c r="AF387" s="6"/>
      <c r="AG387" s="6"/>
    </row>
    <row r="388" spans="2:33" s="5" customFormat="1">
      <c r="B388" s="146"/>
      <c r="P388" s="6"/>
      <c r="Q388" s="6"/>
      <c r="R388" s="6"/>
      <c r="S388" s="6"/>
      <c r="T388" s="6"/>
      <c r="U388" s="6"/>
      <c r="V388" s="6"/>
      <c r="W388" s="6"/>
      <c r="X388" s="6"/>
      <c r="Y388" s="6"/>
      <c r="Z388" s="6"/>
      <c r="AA388" s="6"/>
      <c r="AB388" s="6"/>
      <c r="AC388" s="6"/>
      <c r="AD388" s="6"/>
      <c r="AE388" s="6"/>
      <c r="AF388" s="6"/>
      <c r="AG388" s="6"/>
    </row>
    <row r="389" spans="2:33" s="5" customFormat="1">
      <c r="B389" s="146"/>
      <c r="P389" s="6"/>
      <c r="Q389" s="6"/>
      <c r="R389" s="6"/>
      <c r="S389" s="6"/>
      <c r="T389" s="6"/>
      <c r="U389" s="6"/>
      <c r="V389" s="6"/>
      <c r="W389" s="6"/>
      <c r="X389" s="6"/>
      <c r="Y389" s="6"/>
      <c r="Z389" s="6"/>
      <c r="AA389" s="6"/>
      <c r="AB389" s="6"/>
      <c r="AC389" s="6"/>
      <c r="AD389" s="6"/>
      <c r="AE389" s="6"/>
      <c r="AF389" s="6"/>
      <c r="AG389" s="6"/>
    </row>
    <row r="390" spans="2:33" s="5" customFormat="1">
      <c r="B390" s="146"/>
      <c r="P390" s="6"/>
      <c r="Q390" s="6"/>
      <c r="R390" s="6"/>
      <c r="S390" s="6"/>
      <c r="T390" s="6"/>
      <c r="U390" s="6"/>
      <c r="V390" s="6"/>
      <c r="W390" s="6"/>
      <c r="X390" s="6"/>
      <c r="Y390" s="6"/>
      <c r="Z390" s="6"/>
      <c r="AA390" s="6"/>
      <c r="AB390" s="6"/>
      <c r="AC390" s="6"/>
      <c r="AD390" s="6"/>
      <c r="AE390" s="6"/>
      <c r="AF390" s="6"/>
      <c r="AG390" s="6"/>
    </row>
    <row r="391" spans="2:33" s="5" customFormat="1">
      <c r="B391" s="146"/>
      <c r="P391" s="6"/>
      <c r="Q391" s="6"/>
      <c r="R391" s="6"/>
      <c r="S391" s="6"/>
      <c r="T391" s="6"/>
      <c r="U391" s="6"/>
      <c r="V391" s="6"/>
      <c r="W391" s="6"/>
      <c r="X391" s="6"/>
      <c r="Y391" s="6"/>
      <c r="Z391" s="6"/>
      <c r="AA391" s="6"/>
      <c r="AB391" s="6"/>
      <c r="AC391" s="6"/>
      <c r="AD391" s="6"/>
      <c r="AE391" s="6"/>
      <c r="AF391" s="6"/>
      <c r="AG391" s="6"/>
    </row>
    <row r="392" spans="2:33" s="5" customFormat="1">
      <c r="B392" s="146"/>
      <c r="P392" s="6"/>
      <c r="Q392" s="6"/>
      <c r="R392" s="6"/>
      <c r="S392" s="6"/>
      <c r="T392" s="6"/>
      <c r="U392" s="6"/>
      <c r="V392" s="6"/>
      <c r="W392" s="6"/>
      <c r="X392" s="6"/>
      <c r="Y392" s="6"/>
      <c r="Z392" s="6"/>
      <c r="AA392" s="6"/>
      <c r="AB392" s="6"/>
      <c r="AC392" s="6"/>
      <c r="AD392" s="6"/>
      <c r="AE392" s="6"/>
      <c r="AF392" s="6"/>
      <c r="AG392" s="6"/>
    </row>
    <row r="393" spans="2:33" s="5" customFormat="1">
      <c r="B393" s="146"/>
      <c r="P393" s="6"/>
      <c r="Q393" s="6"/>
      <c r="R393" s="6"/>
      <c r="S393" s="6"/>
      <c r="T393" s="6"/>
      <c r="U393" s="6"/>
      <c r="V393" s="6"/>
      <c r="W393" s="6"/>
      <c r="X393" s="6"/>
      <c r="Y393" s="6"/>
      <c r="Z393" s="6"/>
      <c r="AA393" s="6"/>
      <c r="AB393" s="6"/>
      <c r="AC393" s="6"/>
      <c r="AD393" s="6"/>
      <c r="AE393" s="6"/>
      <c r="AF393" s="6"/>
      <c r="AG393" s="6"/>
    </row>
    <row r="394" spans="2:33" s="5" customFormat="1">
      <c r="B394" s="146"/>
      <c r="P394" s="6"/>
      <c r="Q394" s="6"/>
      <c r="R394" s="6"/>
      <c r="S394" s="6"/>
      <c r="T394" s="6"/>
      <c r="U394" s="6"/>
      <c r="V394" s="6"/>
      <c r="W394" s="6"/>
      <c r="X394" s="6"/>
      <c r="Y394" s="6"/>
      <c r="Z394" s="6"/>
      <c r="AA394" s="6"/>
      <c r="AB394" s="6"/>
      <c r="AC394" s="6"/>
      <c r="AD394" s="6"/>
      <c r="AE394" s="6"/>
      <c r="AF394" s="6"/>
      <c r="AG394" s="6"/>
    </row>
    <row r="395" spans="2:33" s="5" customFormat="1">
      <c r="B395" s="146"/>
      <c r="P395" s="6"/>
      <c r="Q395" s="6"/>
      <c r="R395" s="6"/>
      <c r="S395" s="6"/>
      <c r="T395" s="6"/>
      <c r="U395" s="6"/>
      <c r="V395" s="6"/>
      <c r="W395" s="6"/>
      <c r="X395" s="6"/>
      <c r="Y395" s="6"/>
      <c r="Z395" s="6"/>
      <c r="AA395" s="6"/>
      <c r="AB395" s="6"/>
      <c r="AC395" s="6"/>
      <c r="AD395" s="6"/>
      <c r="AE395" s="6"/>
      <c r="AF395" s="6"/>
      <c r="AG395" s="6"/>
    </row>
    <row r="396" spans="2:33" s="5" customFormat="1">
      <c r="B396" s="146"/>
      <c r="P396" s="6"/>
      <c r="Q396" s="6"/>
      <c r="R396" s="6"/>
      <c r="S396" s="6"/>
      <c r="T396" s="6"/>
      <c r="U396" s="6"/>
      <c r="V396" s="6"/>
      <c r="W396" s="6"/>
      <c r="X396" s="6"/>
      <c r="Y396" s="6"/>
      <c r="Z396" s="6"/>
      <c r="AA396" s="6"/>
      <c r="AB396" s="6"/>
      <c r="AC396" s="6"/>
      <c r="AD396" s="6"/>
      <c r="AE396" s="6"/>
      <c r="AF396" s="6"/>
      <c r="AG396" s="6"/>
    </row>
    <row r="397" spans="2:33" s="5" customFormat="1">
      <c r="B397" s="146"/>
      <c r="P397" s="6"/>
      <c r="Q397" s="6"/>
      <c r="R397" s="6"/>
      <c r="S397" s="6"/>
      <c r="T397" s="6"/>
      <c r="U397" s="6"/>
      <c r="V397" s="6"/>
      <c r="W397" s="6"/>
      <c r="X397" s="6"/>
      <c r="Y397" s="6"/>
      <c r="Z397" s="6"/>
      <c r="AA397" s="6"/>
      <c r="AB397" s="6"/>
      <c r="AC397" s="6"/>
      <c r="AD397" s="6"/>
      <c r="AE397" s="6"/>
      <c r="AF397" s="6"/>
      <c r="AG397" s="6"/>
    </row>
    <row r="398" spans="2:33" s="5" customFormat="1">
      <c r="B398" s="146"/>
      <c r="P398" s="6"/>
      <c r="Q398" s="6"/>
      <c r="R398" s="6"/>
      <c r="S398" s="6"/>
      <c r="T398" s="6"/>
      <c r="U398" s="6"/>
      <c r="V398" s="6"/>
      <c r="W398" s="6"/>
      <c r="X398" s="6"/>
      <c r="Y398" s="6"/>
      <c r="Z398" s="6"/>
      <c r="AA398" s="6"/>
      <c r="AB398" s="6"/>
      <c r="AC398" s="6"/>
      <c r="AD398" s="6"/>
      <c r="AE398" s="6"/>
      <c r="AF398" s="6"/>
      <c r="AG398" s="6"/>
    </row>
    <row r="399" spans="2:33" s="5" customFormat="1">
      <c r="B399" s="146"/>
      <c r="P399" s="6"/>
      <c r="Q399" s="6"/>
      <c r="R399" s="6"/>
      <c r="S399" s="6"/>
      <c r="T399" s="6"/>
      <c r="U399" s="6"/>
      <c r="V399" s="6"/>
      <c r="W399" s="6"/>
      <c r="X399" s="6"/>
      <c r="Y399" s="6"/>
      <c r="Z399" s="6"/>
      <c r="AA399" s="6"/>
      <c r="AB399" s="6"/>
      <c r="AC399" s="6"/>
      <c r="AD399" s="6"/>
      <c r="AE399" s="6"/>
      <c r="AF399" s="6"/>
      <c r="AG399" s="6"/>
    </row>
    <row r="400" spans="2:33" s="5" customFormat="1">
      <c r="B400" s="146"/>
      <c r="P400" s="6"/>
      <c r="Q400" s="6"/>
      <c r="R400" s="6"/>
      <c r="S400" s="6"/>
      <c r="T400" s="6"/>
      <c r="U400" s="6"/>
      <c r="V400" s="6"/>
      <c r="W400" s="6"/>
      <c r="X400" s="6"/>
      <c r="Y400" s="6"/>
      <c r="Z400" s="6"/>
      <c r="AA400" s="6"/>
      <c r="AB400" s="6"/>
      <c r="AC400" s="6"/>
      <c r="AD400" s="6"/>
      <c r="AE400" s="6"/>
      <c r="AF400" s="6"/>
      <c r="AG400" s="6"/>
    </row>
    <row r="401" spans="2:33" s="5" customFormat="1">
      <c r="B401" s="146"/>
      <c r="P401" s="6"/>
      <c r="Q401" s="6"/>
      <c r="R401" s="6"/>
      <c r="S401" s="6"/>
      <c r="T401" s="6"/>
      <c r="U401" s="6"/>
      <c r="V401" s="6"/>
      <c r="W401" s="6"/>
      <c r="X401" s="6"/>
      <c r="Y401" s="6"/>
      <c r="Z401" s="6"/>
      <c r="AA401" s="6"/>
      <c r="AB401" s="6"/>
      <c r="AC401" s="6"/>
      <c r="AD401" s="6"/>
      <c r="AE401" s="6"/>
      <c r="AF401" s="6"/>
      <c r="AG401" s="6"/>
    </row>
    <row r="402" spans="2:33" s="5" customFormat="1">
      <c r="B402" s="146"/>
      <c r="P402" s="6"/>
      <c r="Q402" s="6"/>
      <c r="R402" s="6"/>
      <c r="S402" s="6"/>
      <c r="T402" s="6"/>
      <c r="U402" s="6"/>
      <c r="V402" s="6"/>
      <c r="W402" s="6"/>
      <c r="X402" s="6"/>
      <c r="Y402" s="6"/>
      <c r="Z402" s="6"/>
      <c r="AA402" s="6"/>
      <c r="AB402" s="6"/>
      <c r="AC402" s="6"/>
      <c r="AD402" s="6"/>
      <c r="AE402" s="6"/>
      <c r="AF402" s="6"/>
      <c r="AG402" s="6"/>
    </row>
    <row r="403" spans="2:33" s="5" customFormat="1">
      <c r="B403" s="146"/>
      <c r="P403" s="6"/>
      <c r="Q403" s="6"/>
      <c r="R403" s="6"/>
      <c r="S403" s="6"/>
      <c r="T403" s="6"/>
      <c r="U403" s="6"/>
      <c r="V403" s="6"/>
      <c r="W403" s="6"/>
      <c r="X403" s="6"/>
      <c r="Y403" s="6"/>
      <c r="Z403" s="6"/>
      <c r="AA403" s="6"/>
      <c r="AB403" s="6"/>
      <c r="AC403" s="6"/>
      <c r="AD403" s="6"/>
      <c r="AE403" s="6"/>
      <c r="AF403" s="6"/>
      <c r="AG403" s="6"/>
    </row>
    <row r="404" spans="2:33" s="5" customFormat="1">
      <c r="B404" s="146"/>
      <c r="P404" s="6"/>
      <c r="Q404" s="6"/>
      <c r="R404" s="6"/>
      <c r="S404" s="6"/>
      <c r="T404" s="6"/>
      <c r="U404" s="6"/>
      <c r="V404" s="6"/>
      <c r="W404" s="6"/>
      <c r="X404" s="6"/>
      <c r="Y404" s="6"/>
      <c r="Z404" s="6"/>
      <c r="AA404" s="6"/>
      <c r="AB404" s="6"/>
      <c r="AC404" s="6"/>
      <c r="AD404" s="6"/>
      <c r="AE404" s="6"/>
      <c r="AF404" s="6"/>
      <c r="AG404" s="6"/>
    </row>
    <row r="405" spans="2:33" s="5" customFormat="1">
      <c r="B405" s="146"/>
      <c r="P405" s="6"/>
      <c r="Q405" s="6"/>
      <c r="R405" s="6"/>
      <c r="S405" s="6"/>
      <c r="T405" s="6"/>
      <c r="U405" s="6"/>
      <c r="V405" s="6"/>
      <c r="W405" s="6"/>
      <c r="X405" s="6"/>
      <c r="Y405" s="6"/>
      <c r="Z405" s="6"/>
      <c r="AA405" s="6"/>
      <c r="AB405" s="6"/>
      <c r="AC405" s="6"/>
      <c r="AD405" s="6"/>
      <c r="AE405" s="6"/>
      <c r="AF405" s="6"/>
      <c r="AG405" s="6"/>
    </row>
    <row r="406" spans="2:33" s="5" customFormat="1">
      <c r="B406" s="146"/>
      <c r="P406" s="6"/>
      <c r="Q406" s="6"/>
      <c r="R406" s="6"/>
      <c r="S406" s="6"/>
      <c r="T406" s="6"/>
      <c r="U406" s="6"/>
      <c r="V406" s="6"/>
      <c r="W406" s="6"/>
      <c r="X406" s="6"/>
      <c r="Y406" s="6"/>
      <c r="Z406" s="6"/>
      <c r="AA406" s="6"/>
      <c r="AB406" s="6"/>
      <c r="AC406" s="6"/>
      <c r="AD406" s="6"/>
      <c r="AE406" s="6"/>
      <c r="AF406" s="6"/>
      <c r="AG406" s="6"/>
    </row>
    <row r="407" spans="2:33" s="5" customFormat="1">
      <c r="B407" s="146"/>
      <c r="P407" s="6"/>
      <c r="Q407" s="6"/>
      <c r="R407" s="6"/>
      <c r="S407" s="6"/>
      <c r="T407" s="6"/>
      <c r="U407" s="6"/>
      <c r="V407" s="6"/>
      <c r="W407" s="6"/>
      <c r="X407" s="6"/>
      <c r="Y407" s="6"/>
      <c r="Z407" s="6"/>
      <c r="AA407" s="6"/>
      <c r="AB407" s="6"/>
      <c r="AC407" s="6"/>
      <c r="AD407" s="6"/>
      <c r="AE407" s="6"/>
      <c r="AF407" s="6"/>
      <c r="AG407" s="6"/>
    </row>
    <row r="408" spans="2:33" s="5" customFormat="1">
      <c r="B408" s="146"/>
      <c r="P408" s="6"/>
      <c r="Q408" s="6"/>
      <c r="R408" s="6"/>
      <c r="S408" s="6"/>
      <c r="T408" s="6"/>
      <c r="U408" s="6"/>
      <c r="V408" s="6"/>
      <c r="W408" s="6"/>
      <c r="X408" s="6"/>
      <c r="Y408" s="6"/>
      <c r="Z408" s="6"/>
      <c r="AA408" s="6"/>
      <c r="AB408" s="6"/>
      <c r="AC408" s="6"/>
      <c r="AD408" s="6"/>
      <c r="AE408" s="6"/>
      <c r="AF408" s="6"/>
      <c r="AG408" s="6"/>
    </row>
    <row r="409" spans="2:33" s="5" customFormat="1">
      <c r="B409" s="146"/>
      <c r="P409" s="6"/>
      <c r="Q409" s="6"/>
      <c r="R409" s="6"/>
      <c r="S409" s="6"/>
      <c r="T409" s="6"/>
      <c r="U409" s="6"/>
      <c r="V409" s="6"/>
      <c r="W409" s="6"/>
      <c r="X409" s="6"/>
      <c r="Y409" s="6"/>
      <c r="Z409" s="6"/>
      <c r="AA409" s="6"/>
      <c r="AB409" s="6"/>
      <c r="AC409" s="6"/>
      <c r="AD409" s="6"/>
      <c r="AE409" s="6"/>
      <c r="AF409" s="6"/>
      <c r="AG409" s="6"/>
    </row>
    <row r="410" spans="2:33" s="5" customFormat="1">
      <c r="B410" s="146"/>
      <c r="P410" s="6"/>
      <c r="Q410" s="6"/>
      <c r="R410" s="6"/>
      <c r="S410" s="6"/>
      <c r="T410" s="6"/>
      <c r="U410" s="6"/>
      <c r="V410" s="6"/>
      <c r="W410" s="6"/>
      <c r="X410" s="6"/>
      <c r="Y410" s="6"/>
      <c r="Z410" s="6"/>
      <c r="AA410" s="6"/>
      <c r="AB410" s="6"/>
      <c r="AC410" s="6"/>
      <c r="AD410" s="6"/>
      <c r="AE410" s="6"/>
      <c r="AF410" s="6"/>
      <c r="AG410" s="6"/>
    </row>
    <row r="411" spans="2:33" s="5" customFormat="1">
      <c r="B411" s="146"/>
      <c r="P411" s="6"/>
      <c r="Q411" s="6"/>
      <c r="R411" s="6"/>
      <c r="S411" s="6"/>
      <c r="T411" s="6"/>
      <c r="U411" s="6"/>
      <c r="V411" s="6"/>
      <c r="W411" s="6"/>
      <c r="X411" s="6"/>
      <c r="Y411" s="6"/>
      <c r="Z411" s="6"/>
      <c r="AA411" s="6"/>
      <c r="AB411" s="6"/>
      <c r="AC411" s="6"/>
      <c r="AD411" s="6"/>
      <c r="AE411" s="6"/>
      <c r="AF411" s="6"/>
      <c r="AG411" s="6"/>
    </row>
    <row r="412" spans="2:33" s="5" customFormat="1">
      <c r="B412" s="146"/>
      <c r="P412" s="6"/>
      <c r="Q412" s="6"/>
      <c r="R412" s="6"/>
      <c r="S412" s="6"/>
      <c r="T412" s="6"/>
      <c r="U412" s="6"/>
      <c r="V412" s="6"/>
      <c r="W412" s="6"/>
      <c r="X412" s="6"/>
      <c r="Y412" s="6"/>
      <c r="Z412" s="6"/>
      <c r="AA412" s="6"/>
      <c r="AB412" s="6"/>
      <c r="AC412" s="6"/>
      <c r="AD412" s="6"/>
      <c r="AE412" s="6"/>
      <c r="AF412" s="6"/>
      <c r="AG412" s="6"/>
    </row>
    <row r="413" spans="2:33" s="5" customFormat="1">
      <c r="B413" s="146"/>
      <c r="P413" s="6"/>
      <c r="Q413" s="6"/>
      <c r="R413" s="6"/>
      <c r="S413" s="6"/>
      <c r="T413" s="6"/>
      <c r="U413" s="6"/>
      <c r="V413" s="6"/>
      <c r="W413" s="6"/>
      <c r="X413" s="6"/>
      <c r="Y413" s="6"/>
      <c r="Z413" s="6"/>
      <c r="AA413" s="6"/>
      <c r="AB413" s="6"/>
      <c r="AC413" s="6"/>
      <c r="AD413" s="6"/>
      <c r="AE413" s="6"/>
      <c r="AF413" s="6"/>
      <c r="AG413" s="6"/>
    </row>
    <row r="414" spans="2:33" s="5" customFormat="1">
      <c r="B414" s="146"/>
      <c r="P414" s="6"/>
      <c r="Q414" s="6"/>
      <c r="R414" s="6"/>
      <c r="S414" s="6"/>
      <c r="T414" s="6"/>
      <c r="U414" s="6"/>
      <c r="V414" s="6"/>
      <c r="W414" s="6"/>
      <c r="X414" s="6"/>
      <c r="Y414" s="6"/>
      <c r="Z414" s="6"/>
      <c r="AA414" s="6"/>
      <c r="AB414" s="6"/>
      <c r="AC414" s="6"/>
      <c r="AD414" s="6"/>
      <c r="AE414" s="6"/>
      <c r="AF414" s="6"/>
      <c r="AG414" s="6"/>
    </row>
    <row r="415" spans="2:33" s="5" customFormat="1">
      <c r="B415" s="146"/>
      <c r="P415" s="6"/>
      <c r="Q415" s="6"/>
      <c r="R415" s="6"/>
      <c r="S415" s="6"/>
      <c r="T415" s="6"/>
      <c r="U415" s="6"/>
      <c r="V415" s="6"/>
      <c r="W415" s="6"/>
      <c r="X415" s="6"/>
      <c r="Y415" s="6"/>
      <c r="Z415" s="6"/>
      <c r="AA415" s="6"/>
      <c r="AB415" s="6"/>
      <c r="AC415" s="6"/>
      <c r="AD415" s="6"/>
      <c r="AE415" s="6"/>
      <c r="AF415" s="6"/>
      <c r="AG415" s="6"/>
    </row>
    <row r="416" spans="2:33" s="5" customFormat="1">
      <c r="B416" s="146"/>
      <c r="P416" s="6"/>
      <c r="Q416" s="6"/>
      <c r="R416" s="6"/>
      <c r="S416" s="6"/>
      <c r="T416" s="6"/>
      <c r="U416" s="6"/>
      <c r="V416" s="6"/>
      <c r="W416" s="6"/>
      <c r="X416" s="6"/>
      <c r="Y416" s="6"/>
      <c r="Z416" s="6"/>
      <c r="AA416" s="6"/>
      <c r="AB416" s="6"/>
      <c r="AC416" s="6"/>
      <c r="AD416" s="6"/>
      <c r="AE416" s="6"/>
      <c r="AF416" s="6"/>
      <c r="AG416" s="6"/>
    </row>
    <row r="417" spans="2:33" s="5" customFormat="1">
      <c r="B417" s="146"/>
      <c r="P417" s="6"/>
      <c r="Q417" s="6"/>
      <c r="R417" s="6"/>
      <c r="S417" s="6"/>
      <c r="T417" s="6"/>
      <c r="U417" s="6"/>
      <c r="V417" s="6"/>
      <c r="W417" s="6"/>
      <c r="X417" s="6"/>
      <c r="Y417" s="6"/>
      <c r="Z417" s="6"/>
      <c r="AA417" s="6"/>
      <c r="AB417" s="6"/>
      <c r="AC417" s="6"/>
      <c r="AD417" s="6"/>
      <c r="AE417" s="6"/>
      <c r="AF417" s="6"/>
      <c r="AG417" s="6"/>
    </row>
    <row r="418" spans="2:33" s="5" customFormat="1">
      <c r="B418" s="146"/>
      <c r="P418" s="6"/>
      <c r="Q418" s="6"/>
      <c r="R418" s="6"/>
      <c r="S418" s="6"/>
      <c r="T418" s="6"/>
      <c r="U418" s="6"/>
      <c r="V418" s="6"/>
      <c r="W418" s="6"/>
      <c r="X418" s="6"/>
      <c r="Y418" s="6"/>
      <c r="Z418" s="6"/>
      <c r="AA418" s="6"/>
      <c r="AB418" s="6"/>
      <c r="AC418" s="6"/>
      <c r="AD418" s="6"/>
      <c r="AE418" s="6"/>
      <c r="AF418" s="6"/>
      <c r="AG418" s="6"/>
    </row>
    <row r="419" spans="2:33" s="5" customFormat="1">
      <c r="B419" s="146"/>
      <c r="P419" s="6"/>
      <c r="Q419" s="6"/>
      <c r="R419" s="6"/>
      <c r="S419" s="6"/>
      <c r="T419" s="6"/>
      <c r="U419" s="6"/>
      <c r="V419" s="6"/>
      <c r="W419" s="6"/>
      <c r="X419" s="6"/>
      <c r="Y419" s="6"/>
      <c r="Z419" s="6"/>
      <c r="AA419" s="6"/>
      <c r="AB419" s="6"/>
      <c r="AC419" s="6"/>
      <c r="AD419" s="6"/>
      <c r="AE419" s="6"/>
      <c r="AF419" s="6"/>
      <c r="AG419" s="6"/>
    </row>
    <row r="420" spans="2:33" s="5" customFormat="1">
      <c r="B420" s="146"/>
      <c r="P420" s="6"/>
      <c r="Q420" s="6"/>
      <c r="R420" s="6"/>
      <c r="S420" s="6"/>
      <c r="T420" s="6"/>
      <c r="U420" s="6"/>
      <c r="V420" s="6"/>
      <c r="W420" s="6"/>
      <c r="X420" s="6"/>
      <c r="Y420" s="6"/>
      <c r="Z420" s="6"/>
      <c r="AA420" s="6"/>
      <c r="AB420" s="6"/>
      <c r="AC420" s="6"/>
      <c r="AD420" s="6"/>
      <c r="AE420" s="6"/>
      <c r="AF420" s="6"/>
      <c r="AG420" s="6"/>
    </row>
    <row r="421" spans="2:33" s="5" customFormat="1">
      <c r="B421" s="146"/>
      <c r="P421" s="6"/>
      <c r="Q421" s="6"/>
      <c r="R421" s="6"/>
      <c r="S421" s="6"/>
      <c r="T421" s="6"/>
      <c r="U421" s="6"/>
      <c r="V421" s="6"/>
      <c r="W421" s="6"/>
      <c r="X421" s="6"/>
      <c r="Y421" s="6"/>
      <c r="Z421" s="6"/>
      <c r="AA421" s="6"/>
      <c r="AB421" s="6"/>
      <c r="AC421" s="6"/>
      <c r="AD421" s="6"/>
      <c r="AE421" s="6"/>
      <c r="AF421" s="6"/>
      <c r="AG421" s="6"/>
    </row>
    <row r="422" spans="2:33" s="5" customFormat="1">
      <c r="B422" s="146"/>
      <c r="P422" s="6"/>
      <c r="Q422" s="6"/>
      <c r="R422" s="6"/>
      <c r="S422" s="6"/>
      <c r="T422" s="6"/>
      <c r="U422" s="6"/>
      <c r="V422" s="6"/>
      <c r="W422" s="6"/>
      <c r="X422" s="6"/>
      <c r="Y422" s="6"/>
      <c r="Z422" s="6"/>
      <c r="AA422" s="6"/>
      <c r="AB422" s="6"/>
      <c r="AC422" s="6"/>
      <c r="AD422" s="6"/>
      <c r="AE422" s="6"/>
      <c r="AF422" s="6"/>
      <c r="AG422" s="6"/>
    </row>
    <row r="423" spans="2:33" s="5" customFormat="1">
      <c r="B423" s="146"/>
      <c r="P423" s="6"/>
      <c r="Q423" s="6"/>
      <c r="R423" s="6"/>
      <c r="S423" s="6"/>
      <c r="T423" s="6"/>
      <c r="U423" s="6"/>
      <c r="V423" s="6"/>
      <c r="W423" s="6"/>
      <c r="X423" s="6"/>
      <c r="Y423" s="6"/>
      <c r="Z423" s="6"/>
      <c r="AA423" s="6"/>
      <c r="AB423" s="6"/>
      <c r="AC423" s="6"/>
      <c r="AD423" s="6"/>
      <c r="AE423" s="6"/>
      <c r="AF423" s="6"/>
      <c r="AG423" s="6"/>
    </row>
    <row r="424" spans="2:33" s="5" customFormat="1">
      <c r="B424" s="146"/>
      <c r="P424" s="6"/>
      <c r="Q424" s="6"/>
      <c r="R424" s="6"/>
      <c r="S424" s="6"/>
      <c r="T424" s="6"/>
      <c r="U424" s="6"/>
      <c r="V424" s="6"/>
      <c r="W424" s="6"/>
      <c r="X424" s="6"/>
      <c r="Y424" s="6"/>
      <c r="Z424" s="6"/>
      <c r="AA424" s="6"/>
      <c r="AB424" s="6"/>
      <c r="AC424" s="6"/>
      <c r="AD424" s="6"/>
      <c r="AE424" s="6"/>
      <c r="AF424" s="6"/>
      <c r="AG424" s="6"/>
    </row>
    <row r="425" spans="2:33" s="5" customFormat="1">
      <c r="B425" s="146"/>
      <c r="P425" s="6"/>
      <c r="Q425" s="6"/>
      <c r="R425" s="6"/>
      <c r="S425" s="6"/>
      <c r="T425" s="6"/>
      <c r="U425" s="6"/>
      <c r="V425" s="6"/>
      <c r="W425" s="6"/>
      <c r="X425" s="6"/>
      <c r="Y425" s="6"/>
      <c r="Z425" s="6"/>
      <c r="AA425" s="6"/>
      <c r="AB425" s="6"/>
      <c r="AC425" s="6"/>
      <c r="AD425" s="6"/>
      <c r="AE425" s="6"/>
      <c r="AF425" s="6"/>
      <c r="AG425" s="6"/>
    </row>
    <row r="426" spans="2:33" s="5" customFormat="1">
      <c r="B426" s="146"/>
      <c r="P426" s="6"/>
      <c r="Q426" s="6"/>
      <c r="R426" s="6"/>
      <c r="S426" s="6"/>
      <c r="T426" s="6"/>
      <c r="U426" s="6"/>
      <c r="V426" s="6"/>
      <c r="W426" s="6"/>
      <c r="X426" s="6"/>
      <c r="Y426" s="6"/>
      <c r="Z426" s="6"/>
      <c r="AA426" s="6"/>
      <c r="AB426" s="6"/>
      <c r="AC426" s="6"/>
      <c r="AD426" s="6"/>
      <c r="AE426" s="6"/>
      <c r="AF426" s="6"/>
      <c r="AG426" s="6"/>
    </row>
    <row r="427" spans="2:33" s="5" customFormat="1">
      <c r="B427" s="146"/>
      <c r="P427" s="6"/>
      <c r="Q427" s="6"/>
      <c r="R427" s="6"/>
      <c r="S427" s="6"/>
      <c r="T427" s="6"/>
      <c r="U427" s="6"/>
      <c r="V427" s="6"/>
      <c r="W427" s="6"/>
      <c r="X427" s="6"/>
      <c r="Y427" s="6"/>
      <c r="Z427" s="6"/>
      <c r="AA427" s="6"/>
      <c r="AB427" s="6"/>
      <c r="AC427" s="6"/>
      <c r="AD427" s="6"/>
      <c r="AE427" s="6"/>
      <c r="AF427" s="6"/>
      <c r="AG427" s="6"/>
    </row>
    <row r="428" spans="2:33" s="5" customFormat="1">
      <c r="B428" s="146"/>
      <c r="P428" s="6"/>
      <c r="Q428" s="6"/>
      <c r="R428" s="6"/>
      <c r="S428" s="6"/>
      <c r="T428" s="6"/>
      <c r="U428" s="6"/>
      <c r="V428" s="6"/>
      <c r="W428" s="6"/>
      <c r="X428" s="6"/>
      <c r="Y428" s="6"/>
      <c r="Z428" s="6"/>
      <c r="AA428" s="6"/>
      <c r="AB428" s="6"/>
      <c r="AC428" s="6"/>
      <c r="AD428" s="6"/>
      <c r="AE428" s="6"/>
      <c r="AF428" s="6"/>
      <c r="AG428" s="6"/>
    </row>
    <row r="429" spans="2:33" s="5" customFormat="1">
      <c r="B429" s="146"/>
      <c r="P429" s="6"/>
      <c r="Q429" s="6"/>
      <c r="R429" s="6"/>
      <c r="S429" s="6"/>
      <c r="T429" s="6"/>
      <c r="U429" s="6"/>
      <c r="V429" s="6"/>
      <c r="W429" s="6"/>
      <c r="X429" s="6"/>
      <c r="Y429" s="6"/>
      <c r="Z429" s="6"/>
      <c r="AA429" s="6"/>
      <c r="AB429" s="6"/>
      <c r="AC429" s="6"/>
      <c r="AD429" s="6"/>
      <c r="AE429" s="6"/>
      <c r="AF429" s="6"/>
      <c r="AG429" s="6"/>
    </row>
    <row r="430" spans="2:33" s="5" customFormat="1">
      <c r="B430" s="146"/>
      <c r="P430" s="6"/>
      <c r="Q430" s="6"/>
      <c r="R430" s="6"/>
      <c r="S430" s="6"/>
      <c r="T430" s="6"/>
      <c r="U430" s="6"/>
      <c r="V430" s="6"/>
      <c r="W430" s="6"/>
      <c r="X430" s="6"/>
      <c r="Y430" s="6"/>
      <c r="Z430" s="6"/>
      <c r="AA430" s="6"/>
      <c r="AB430" s="6"/>
      <c r="AC430" s="6"/>
      <c r="AD430" s="6"/>
      <c r="AE430" s="6"/>
      <c r="AF430" s="6"/>
      <c r="AG430" s="6"/>
    </row>
    <row r="431" spans="2:33" s="5" customFormat="1">
      <c r="B431" s="146"/>
      <c r="P431" s="6"/>
      <c r="Q431" s="6"/>
      <c r="R431" s="6"/>
      <c r="S431" s="6"/>
      <c r="T431" s="6"/>
      <c r="U431" s="6"/>
      <c r="V431" s="6"/>
      <c r="W431" s="6"/>
      <c r="X431" s="6"/>
      <c r="Y431" s="6"/>
      <c r="Z431" s="6"/>
      <c r="AA431" s="6"/>
      <c r="AB431" s="6"/>
      <c r="AC431" s="6"/>
      <c r="AD431" s="6"/>
      <c r="AE431" s="6"/>
      <c r="AF431" s="6"/>
      <c r="AG431" s="6"/>
    </row>
    <row r="432" spans="2:33" s="5" customFormat="1">
      <c r="B432" s="146"/>
      <c r="P432" s="6"/>
      <c r="Q432" s="6"/>
      <c r="R432" s="6"/>
      <c r="S432" s="6"/>
      <c r="T432" s="6"/>
      <c r="U432" s="6"/>
      <c r="V432" s="6"/>
      <c r="W432" s="6"/>
      <c r="X432" s="6"/>
      <c r="Y432" s="6"/>
      <c r="Z432" s="6"/>
      <c r="AA432" s="6"/>
      <c r="AB432" s="6"/>
      <c r="AC432" s="6"/>
      <c r="AD432" s="6"/>
      <c r="AE432" s="6"/>
      <c r="AF432" s="6"/>
      <c r="AG432" s="6"/>
    </row>
    <row r="433" spans="2:33" s="5" customFormat="1">
      <c r="B433" s="146"/>
      <c r="P433" s="6"/>
      <c r="Q433" s="6"/>
      <c r="R433" s="6"/>
      <c r="S433" s="6"/>
      <c r="T433" s="6"/>
      <c r="U433" s="6"/>
      <c r="V433" s="6"/>
      <c r="W433" s="6"/>
      <c r="X433" s="6"/>
      <c r="Y433" s="6"/>
      <c r="Z433" s="6"/>
      <c r="AA433" s="6"/>
      <c r="AB433" s="6"/>
      <c r="AC433" s="6"/>
      <c r="AD433" s="6"/>
      <c r="AE433" s="6"/>
      <c r="AF433" s="6"/>
      <c r="AG433" s="6"/>
    </row>
    <row r="434" spans="2:33" s="5" customFormat="1">
      <c r="B434" s="146"/>
      <c r="P434" s="6"/>
      <c r="Q434" s="6"/>
      <c r="R434" s="6"/>
      <c r="S434" s="6"/>
      <c r="T434" s="6"/>
      <c r="U434" s="6"/>
      <c r="V434" s="6"/>
      <c r="W434" s="6"/>
      <c r="X434" s="6"/>
      <c r="Y434" s="6"/>
      <c r="Z434" s="6"/>
      <c r="AA434" s="6"/>
      <c r="AB434" s="6"/>
      <c r="AC434" s="6"/>
      <c r="AD434" s="6"/>
      <c r="AE434" s="6"/>
      <c r="AF434" s="6"/>
      <c r="AG434" s="6"/>
    </row>
    <row r="435" spans="2:33" s="5" customFormat="1">
      <c r="B435" s="146"/>
      <c r="P435" s="6"/>
      <c r="Q435" s="6"/>
      <c r="R435" s="6"/>
      <c r="S435" s="6"/>
      <c r="T435" s="6"/>
      <c r="U435" s="6"/>
      <c r="V435" s="6"/>
      <c r="W435" s="6"/>
      <c r="X435" s="6"/>
      <c r="Y435" s="6"/>
      <c r="Z435" s="6"/>
      <c r="AA435" s="6"/>
      <c r="AB435" s="6"/>
      <c r="AC435" s="6"/>
      <c r="AD435" s="6"/>
      <c r="AE435" s="6"/>
      <c r="AF435" s="6"/>
      <c r="AG435" s="6"/>
    </row>
    <row r="436" spans="2:33" s="5" customFormat="1">
      <c r="B436" s="146"/>
      <c r="P436" s="6"/>
      <c r="Q436" s="6"/>
      <c r="R436" s="6"/>
      <c r="S436" s="6"/>
      <c r="T436" s="6"/>
      <c r="U436" s="6"/>
      <c r="V436" s="6"/>
      <c r="W436" s="6"/>
      <c r="X436" s="6"/>
      <c r="Y436" s="6"/>
      <c r="Z436" s="6"/>
      <c r="AA436" s="6"/>
      <c r="AB436" s="6"/>
      <c r="AC436" s="6"/>
      <c r="AD436" s="6"/>
      <c r="AE436" s="6"/>
      <c r="AF436" s="6"/>
      <c r="AG436" s="6"/>
    </row>
    <row r="437" spans="2:33" s="5" customFormat="1">
      <c r="B437" s="146"/>
      <c r="P437" s="6"/>
      <c r="Q437" s="6"/>
      <c r="R437" s="6"/>
      <c r="S437" s="6"/>
      <c r="T437" s="6"/>
      <c r="U437" s="6"/>
      <c r="V437" s="6"/>
      <c r="W437" s="6"/>
      <c r="X437" s="6"/>
      <c r="Y437" s="6"/>
      <c r="Z437" s="6"/>
      <c r="AA437" s="6"/>
      <c r="AB437" s="6"/>
      <c r="AC437" s="6"/>
      <c r="AD437" s="6"/>
      <c r="AE437" s="6"/>
      <c r="AF437" s="6"/>
      <c r="AG437" s="6"/>
    </row>
    <row r="438" spans="2:33" s="5" customFormat="1">
      <c r="B438" s="146"/>
      <c r="P438" s="6"/>
      <c r="Q438" s="6"/>
      <c r="R438" s="6"/>
      <c r="S438" s="6"/>
      <c r="T438" s="6"/>
      <c r="U438" s="6"/>
      <c r="V438" s="6"/>
      <c r="W438" s="6"/>
      <c r="X438" s="6"/>
      <c r="Y438" s="6"/>
      <c r="Z438" s="6"/>
      <c r="AA438" s="6"/>
      <c r="AB438" s="6"/>
      <c r="AC438" s="6"/>
      <c r="AD438" s="6"/>
      <c r="AE438" s="6"/>
      <c r="AF438" s="6"/>
      <c r="AG438" s="6"/>
    </row>
    <row r="439" spans="2:33" s="5" customFormat="1">
      <c r="B439" s="146"/>
      <c r="P439" s="6"/>
      <c r="Q439" s="6"/>
      <c r="R439" s="6"/>
      <c r="S439" s="6"/>
      <c r="T439" s="6"/>
      <c r="U439" s="6"/>
      <c r="V439" s="6"/>
      <c r="W439" s="6"/>
      <c r="X439" s="6"/>
      <c r="Y439" s="6"/>
      <c r="Z439" s="6"/>
      <c r="AA439" s="6"/>
      <c r="AB439" s="6"/>
      <c r="AC439" s="6"/>
      <c r="AD439" s="6"/>
      <c r="AE439" s="6"/>
      <c r="AF439" s="6"/>
      <c r="AG439" s="6"/>
    </row>
    <row r="440" spans="2:33" s="5" customFormat="1">
      <c r="B440" s="146"/>
      <c r="P440" s="6"/>
      <c r="Q440" s="6"/>
      <c r="R440" s="6"/>
      <c r="S440" s="6"/>
      <c r="T440" s="6"/>
      <c r="U440" s="6"/>
      <c r="V440" s="6"/>
      <c r="W440" s="6"/>
      <c r="X440" s="6"/>
      <c r="Y440" s="6"/>
      <c r="Z440" s="6"/>
      <c r="AA440" s="6"/>
      <c r="AB440" s="6"/>
      <c r="AC440" s="6"/>
      <c r="AD440" s="6"/>
      <c r="AE440" s="6"/>
      <c r="AF440" s="6"/>
      <c r="AG440" s="6"/>
    </row>
    <row r="441" spans="2:33" s="5" customFormat="1">
      <c r="B441" s="146"/>
      <c r="P441" s="6"/>
      <c r="Q441" s="6"/>
      <c r="R441" s="6"/>
      <c r="S441" s="6"/>
      <c r="T441" s="6"/>
      <c r="U441" s="6"/>
      <c r="V441" s="6"/>
      <c r="W441" s="6"/>
      <c r="X441" s="6"/>
      <c r="Y441" s="6"/>
      <c r="Z441" s="6"/>
      <c r="AA441" s="6"/>
      <c r="AB441" s="6"/>
      <c r="AC441" s="6"/>
      <c r="AD441" s="6"/>
      <c r="AE441" s="6"/>
      <c r="AF441" s="6"/>
      <c r="AG441" s="6"/>
    </row>
    <row r="442" spans="2:33" s="5" customFormat="1">
      <c r="B442" s="146"/>
      <c r="P442" s="6"/>
      <c r="Q442" s="6"/>
      <c r="R442" s="6"/>
      <c r="S442" s="6"/>
      <c r="T442" s="6"/>
      <c r="U442" s="6"/>
      <c r="V442" s="6"/>
      <c r="W442" s="6"/>
      <c r="X442" s="6"/>
      <c r="Y442" s="6"/>
      <c r="Z442" s="6"/>
      <c r="AA442" s="6"/>
      <c r="AB442" s="6"/>
      <c r="AC442" s="6"/>
      <c r="AD442" s="6"/>
      <c r="AE442" s="6"/>
      <c r="AF442" s="6"/>
      <c r="AG442" s="6"/>
    </row>
    <row r="443" spans="2:33" s="5" customFormat="1">
      <c r="B443" s="146"/>
      <c r="P443" s="6"/>
      <c r="Q443" s="6"/>
      <c r="R443" s="6"/>
      <c r="S443" s="6"/>
      <c r="T443" s="6"/>
      <c r="U443" s="6"/>
      <c r="V443" s="6"/>
      <c r="W443" s="6"/>
      <c r="X443" s="6"/>
      <c r="Y443" s="6"/>
      <c r="Z443" s="6"/>
      <c r="AA443" s="6"/>
      <c r="AB443" s="6"/>
      <c r="AC443" s="6"/>
      <c r="AD443" s="6"/>
      <c r="AE443" s="6"/>
      <c r="AF443" s="6"/>
      <c r="AG443" s="6"/>
    </row>
    <row r="444" spans="2:33" s="5" customFormat="1">
      <c r="B444" s="146"/>
      <c r="P444" s="6"/>
      <c r="Q444" s="6"/>
      <c r="R444" s="6"/>
      <c r="S444" s="6"/>
      <c r="T444" s="6"/>
      <c r="U444" s="6"/>
      <c r="V444" s="6"/>
      <c r="W444" s="6"/>
      <c r="X444" s="6"/>
      <c r="Y444" s="6"/>
      <c r="Z444" s="6"/>
      <c r="AA444" s="6"/>
      <c r="AB444" s="6"/>
      <c r="AC444" s="6"/>
      <c r="AD444" s="6"/>
      <c r="AE444" s="6"/>
      <c r="AF444" s="6"/>
      <c r="AG444" s="6"/>
    </row>
    <row r="445" spans="2:33" s="5" customFormat="1">
      <c r="B445" s="146"/>
      <c r="P445" s="6"/>
      <c r="Q445" s="6"/>
      <c r="R445" s="6"/>
      <c r="S445" s="6"/>
      <c r="T445" s="6"/>
      <c r="U445" s="6"/>
      <c r="V445" s="6"/>
      <c r="W445" s="6"/>
      <c r="X445" s="6"/>
      <c r="Y445" s="6"/>
      <c r="Z445" s="6"/>
      <c r="AA445" s="6"/>
      <c r="AB445" s="6"/>
      <c r="AC445" s="6"/>
      <c r="AD445" s="6"/>
      <c r="AE445" s="6"/>
      <c r="AF445" s="6"/>
      <c r="AG445" s="6"/>
    </row>
    <row r="446" spans="2:33" s="5" customFormat="1">
      <c r="B446" s="146"/>
      <c r="P446" s="6"/>
      <c r="Q446" s="6"/>
      <c r="R446" s="6"/>
      <c r="S446" s="6"/>
      <c r="T446" s="6"/>
      <c r="U446" s="6"/>
      <c r="V446" s="6"/>
      <c r="W446" s="6"/>
      <c r="X446" s="6"/>
      <c r="Y446" s="6"/>
      <c r="Z446" s="6"/>
      <c r="AA446" s="6"/>
      <c r="AB446" s="6"/>
      <c r="AC446" s="6"/>
      <c r="AD446" s="6"/>
      <c r="AE446" s="6"/>
      <c r="AF446" s="6"/>
      <c r="AG446" s="6"/>
    </row>
    <row r="447" spans="2:33" s="5" customFormat="1">
      <c r="B447" s="146"/>
      <c r="P447" s="6"/>
      <c r="Q447" s="6"/>
      <c r="R447" s="6"/>
      <c r="S447" s="6"/>
      <c r="T447" s="6"/>
      <c r="U447" s="6"/>
      <c r="V447" s="6"/>
      <c r="W447" s="6"/>
      <c r="X447" s="6"/>
      <c r="Y447" s="6"/>
      <c r="Z447" s="6"/>
      <c r="AA447" s="6"/>
      <c r="AB447" s="6"/>
      <c r="AC447" s="6"/>
      <c r="AD447" s="6"/>
      <c r="AE447" s="6"/>
      <c r="AF447" s="6"/>
      <c r="AG447" s="6"/>
    </row>
    <row r="448" spans="2:33" s="5" customFormat="1">
      <c r="B448" s="146"/>
      <c r="P448" s="6"/>
      <c r="Q448" s="6"/>
      <c r="R448" s="6"/>
      <c r="S448" s="6"/>
      <c r="T448" s="6"/>
      <c r="U448" s="6"/>
      <c r="V448" s="6"/>
      <c r="W448" s="6"/>
      <c r="X448" s="6"/>
      <c r="Y448" s="6"/>
      <c r="Z448" s="6"/>
      <c r="AA448" s="6"/>
      <c r="AB448" s="6"/>
      <c r="AC448" s="6"/>
      <c r="AD448" s="6"/>
      <c r="AE448" s="6"/>
      <c r="AF448" s="6"/>
      <c r="AG448" s="6"/>
    </row>
    <row r="449" spans="2:33" s="5" customFormat="1">
      <c r="B449" s="146"/>
      <c r="P449" s="6"/>
      <c r="Q449" s="6"/>
      <c r="R449" s="6"/>
      <c r="S449" s="6"/>
      <c r="T449" s="6"/>
      <c r="U449" s="6"/>
      <c r="V449" s="6"/>
      <c r="W449" s="6"/>
      <c r="X449" s="6"/>
      <c r="Y449" s="6"/>
      <c r="Z449" s="6"/>
      <c r="AA449" s="6"/>
      <c r="AB449" s="6"/>
      <c r="AC449" s="6"/>
      <c r="AD449" s="6"/>
      <c r="AE449" s="6"/>
      <c r="AF449" s="6"/>
      <c r="AG449" s="6"/>
    </row>
    <row r="450" spans="2:33" s="5" customFormat="1">
      <c r="B450" s="146"/>
      <c r="P450" s="6"/>
      <c r="Q450" s="6"/>
      <c r="R450" s="6"/>
      <c r="S450" s="6"/>
      <c r="T450" s="6"/>
      <c r="U450" s="6"/>
      <c r="V450" s="6"/>
      <c r="W450" s="6"/>
      <c r="X450" s="6"/>
      <c r="Y450" s="6"/>
      <c r="Z450" s="6"/>
      <c r="AA450" s="6"/>
      <c r="AB450" s="6"/>
      <c r="AC450" s="6"/>
      <c r="AD450" s="6"/>
      <c r="AE450" s="6"/>
      <c r="AF450" s="6"/>
      <c r="AG450" s="6"/>
    </row>
    <row r="451" spans="2:33" s="5" customFormat="1">
      <c r="B451" s="146"/>
      <c r="P451" s="6"/>
      <c r="Q451" s="6"/>
      <c r="R451" s="6"/>
      <c r="S451" s="6"/>
      <c r="T451" s="6"/>
      <c r="U451" s="6"/>
      <c r="V451" s="6"/>
      <c r="W451" s="6"/>
      <c r="X451" s="6"/>
      <c r="Y451" s="6"/>
      <c r="Z451" s="6"/>
      <c r="AA451" s="6"/>
      <c r="AB451" s="6"/>
      <c r="AC451" s="6"/>
      <c r="AD451" s="6"/>
      <c r="AE451" s="6"/>
      <c r="AF451" s="6"/>
      <c r="AG451" s="6"/>
    </row>
    <row r="452" spans="2:33" s="5" customFormat="1">
      <c r="B452" s="146"/>
      <c r="P452" s="6"/>
      <c r="Q452" s="6"/>
      <c r="R452" s="6"/>
      <c r="S452" s="6"/>
      <c r="T452" s="6"/>
      <c r="U452" s="6"/>
      <c r="V452" s="6"/>
      <c r="W452" s="6"/>
      <c r="X452" s="6"/>
      <c r="Y452" s="6"/>
      <c r="Z452" s="6"/>
      <c r="AA452" s="6"/>
      <c r="AB452" s="6"/>
      <c r="AC452" s="6"/>
      <c r="AD452" s="6"/>
      <c r="AE452" s="6"/>
      <c r="AF452" s="6"/>
      <c r="AG452" s="6"/>
    </row>
    <row r="453" spans="2:33" s="5" customFormat="1">
      <c r="B453" s="146"/>
      <c r="P453" s="6"/>
      <c r="Q453" s="6"/>
      <c r="R453" s="6"/>
      <c r="S453" s="6"/>
      <c r="T453" s="6"/>
      <c r="U453" s="6"/>
      <c r="V453" s="6"/>
      <c r="W453" s="6"/>
      <c r="X453" s="6"/>
      <c r="Y453" s="6"/>
      <c r="Z453" s="6"/>
      <c r="AA453" s="6"/>
      <c r="AB453" s="6"/>
      <c r="AC453" s="6"/>
      <c r="AD453" s="6"/>
      <c r="AE453" s="6"/>
      <c r="AF453" s="6"/>
      <c r="AG453" s="6"/>
    </row>
    <row r="454" spans="2:33" s="5" customFormat="1">
      <c r="B454" s="146"/>
      <c r="P454" s="6"/>
      <c r="Q454" s="6"/>
      <c r="R454" s="6"/>
      <c r="S454" s="6"/>
      <c r="T454" s="6"/>
      <c r="U454" s="6"/>
      <c r="V454" s="6"/>
      <c r="W454" s="6"/>
      <c r="X454" s="6"/>
      <c r="Y454" s="6"/>
      <c r="Z454" s="6"/>
      <c r="AA454" s="6"/>
      <c r="AB454" s="6"/>
      <c r="AC454" s="6"/>
      <c r="AD454" s="6"/>
      <c r="AE454" s="6"/>
      <c r="AF454" s="6"/>
      <c r="AG454" s="6"/>
    </row>
    <row r="455" spans="2:33" s="5" customFormat="1">
      <c r="B455" s="146"/>
      <c r="P455" s="6"/>
      <c r="Q455" s="6"/>
      <c r="R455" s="6"/>
      <c r="S455" s="6"/>
      <c r="T455" s="6"/>
      <c r="U455" s="6"/>
      <c r="V455" s="6"/>
      <c r="W455" s="6"/>
      <c r="X455" s="6"/>
      <c r="Y455" s="6"/>
      <c r="Z455" s="6"/>
      <c r="AA455" s="6"/>
      <c r="AB455" s="6"/>
      <c r="AC455" s="6"/>
      <c r="AD455" s="6"/>
      <c r="AE455" s="6"/>
      <c r="AF455" s="6"/>
      <c r="AG455" s="6"/>
    </row>
    <row r="456" spans="2:33" s="5" customFormat="1">
      <c r="B456" s="146"/>
      <c r="P456" s="6"/>
      <c r="Q456" s="6"/>
      <c r="R456" s="6"/>
      <c r="S456" s="6"/>
      <c r="T456" s="6"/>
      <c r="U456" s="6"/>
      <c r="V456" s="6"/>
      <c r="W456" s="6"/>
      <c r="X456" s="6"/>
      <c r="Y456" s="6"/>
      <c r="Z456" s="6"/>
      <c r="AA456" s="6"/>
      <c r="AB456" s="6"/>
      <c r="AC456" s="6"/>
      <c r="AD456" s="6"/>
      <c r="AE456" s="6"/>
      <c r="AF456" s="6"/>
      <c r="AG456" s="6"/>
    </row>
    <row r="457" spans="2:33" s="5" customFormat="1">
      <c r="B457" s="146"/>
      <c r="P457" s="6"/>
      <c r="Q457" s="6"/>
      <c r="R457" s="6"/>
      <c r="S457" s="6"/>
      <c r="T457" s="6"/>
      <c r="U457" s="6"/>
      <c r="V457" s="6"/>
      <c r="W457" s="6"/>
      <c r="X457" s="6"/>
      <c r="Y457" s="6"/>
      <c r="Z457" s="6"/>
      <c r="AA457" s="6"/>
      <c r="AB457" s="6"/>
      <c r="AC457" s="6"/>
      <c r="AD457" s="6"/>
      <c r="AE457" s="6"/>
      <c r="AF457" s="6"/>
      <c r="AG457" s="6"/>
    </row>
    <row r="458" spans="2:33" s="5" customFormat="1">
      <c r="B458" s="146"/>
      <c r="P458" s="6"/>
      <c r="Q458" s="6"/>
      <c r="R458" s="6"/>
      <c r="S458" s="6"/>
      <c r="T458" s="6"/>
      <c r="U458" s="6"/>
      <c r="V458" s="6"/>
      <c r="W458" s="6"/>
      <c r="X458" s="6"/>
      <c r="Y458" s="6"/>
      <c r="Z458" s="6"/>
      <c r="AA458" s="6"/>
      <c r="AB458" s="6"/>
      <c r="AC458" s="6"/>
      <c r="AD458" s="6"/>
      <c r="AE458" s="6"/>
      <c r="AF458" s="6"/>
      <c r="AG458" s="6"/>
    </row>
    <row r="459" spans="2:33" s="5" customFormat="1">
      <c r="B459" s="146"/>
      <c r="P459" s="6"/>
      <c r="Q459" s="6"/>
      <c r="R459" s="6"/>
      <c r="S459" s="6"/>
      <c r="T459" s="6"/>
      <c r="U459" s="6"/>
      <c r="V459" s="6"/>
      <c r="W459" s="6"/>
      <c r="X459" s="6"/>
      <c r="Y459" s="6"/>
      <c r="Z459" s="6"/>
      <c r="AA459" s="6"/>
      <c r="AB459" s="6"/>
      <c r="AC459" s="6"/>
      <c r="AD459" s="6"/>
      <c r="AE459" s="6"/>
      <c r="AF459" s="6"/>
      <c r="AG459" s="6"/>
    </row>
    <row r="460" spans="2:33" s="5" customFormat="1">
      <c r="B460" s="146"/>
      <c r="P460" s="6"/>
      <c r="Q460" s="6"/>
      <c r="R460" s="6"/>
      <c r="S460" s="6"/>
      <c r="T460" s="6"/>
      <c r="U460" s="6"/>
      <c r="V460" s="6"/>
      <c r="W460" s="6"/>
      <c r="X460" s="6"/>
      <c r="Y460" s="6"/>
      <c r="Z460" s="6"/>
      <c r="AA460" s="6"/>
      <c r="AB460" s="6"/>
      <c r="AC460" s="6"/>
      <c r="AD460" s="6"/>
      <c r="AE460" s="6"/>
      <c r="AF460" s="6"/>
      <c r="AG460" s="6"/>
    </row>
    <row r="461" spans="2:33" s="5" customFormat="1">
      <c r="B461" s="146"/>
      <c r="P461" s="6"/>
      <c r="Q461" s="6"/>
      <c r="R461" s="6"/>
      <c r="S461" s="6"/>
      <c r="T461" s="6"/>
      <c r="U461" s="6"/>
      <c r="V461" s="6"/>
      <c r="W461" s="6"/>
      <c r="X461" s="6"/>
      <c r="Y461" s="6"/>
      <c r="Z461" s="6"/>
      <c r="AA461" s="6"/>
      <c r="AB461" s="6"/>
      <c r="AC461" s="6"/>
      <c r="AD461" s="6"/>
      <c r="AE461" s="6"/>
      <c r="AF461" s="6"/>
      <c r="AG461" s="6"/>
    </row>
    <row r="462" spans="2:33" s="5" customFormat="1">
      <c r="B462" s="146"/>
      <c r="P462" s="6"/>
      <c r="Q462" s="6"/>
      <c r="R462" s="6"/>
      <c r="S462" s="6"/>
      <c r="T462" s="6"/>
      <c r="U462" s="6"/>
      <c r="V462" s="6"/>
      <c r="W462" s="6"/>
      <c r="X462" s="6"/>
      <c r="Y462" s="6"/>
      <c r="Z462" s="6"/>
      <c r="AA462" s="6"/>
      <c r="AB462" s="6"/>
      <c r="AC462" s="6"/>
      <c r="AD462" s="6"/>
      <c r="AE462" s="6"/>
      <c r="AF462" s="6"/>
      <c r="AG462" s="6"/>
    </row>
    <row r="463" spans="2:33" s="5" customFormat="1">
      <c r="B463" s="146"/>
      <c r="P463" s="6"/>
      <c r="Q463" s="6"/>
      <c r="R463" s="6"/>
      <c r="S463" s="6"/>
      <c r="T463" s="6"/>
      <c r="U463" s="6"/>
      <c r="V463" s="6"/>
      <c r="W463" s="6"/>
      <c r="X463" s="6"/>
      <c r="Y463" s="6"/>
      <c r="Z463" s="6"/>
      <c r="AA463" s="6"/>
      <c r="AB463" s="6"/>
      <c r="AC463" s="6"/>
      <c r="AD463" s="6"/>
      <c r="AE463" s="6"/>
      <c r="AF463" s="6"/>
      <c r="AG463" s="6"/>
    </row>
    <row r="464" spans="2:33" s="5" customFormat="1">
      <c r="B464" s="146"/>
      <c r="P464" s="6"/>
      <c r="Q464" s="6"/>
      <c r="R464" s="6"/>
      <c r="S464" s="6"/>
      <c r="T464" s="6"/>
      <c r="U464" s="6"/>
      <c r="V464" s="6"/>
      <c r="W464" s="6"/>
      <c r="X464" s="6"/>
      <c r="Y464" s="6"/>
      <c r="Z464" s="6"/>
      <c r="AA464" s="6"/>
      <c r="AB464" s="6"/>
      <c r="AC464" s="6"/>
      <c r="AD464" s="6"/>
      <c r="AE464" s="6"/>
      <c r="AF464" s="6"/>
      <c r="AG464" s="6"/>
    </row>
    <row r="465" spans="2:33" s="5" customFormat="1">
      <c r="B465" s="146"/>
      <c r="P465" s="6"/>
      <c r="Q465" s="6"/>
      <c r="R465" s="6"/>
      <c r="S465" s="6"/>
      <c r="T465" s="6"/>
      <c r="U465" s="6"/>
      <c r="V465" s="6"/>
      <c r="W465" s="6"/>
      <c r="X465" s="6"/>
      <c r="Y465" s="6"/>
      <c r="Z465" s="6"/>
      <c r="AA465" s="6"/>
      <c r="AB465" s="6"/>
      <c r="AC465" s="6"/>
      <c r="AD465" s="6"/>
      <c r="AE465" s="6"/>
      <c r="AF465" s="6"/>
      <c r="AG465" s="6"/>
    </row>
    <row r="466" spans="2:33" s="5" customFormat="1">
      <c r="B466" s="146"/>
      <c r="P466" s="6"/>
      <c r="Q466" s="6"/>
      <c r="R466" s="6"/>
      <c r="S466" s="6"/>
      <c r="T466" s="6"/>
      <c r="U466" s="6"/>
      <c r="V466" s="6"/>
      <c r="W466" s="6"/>
      <c r="X466" s="6"/>
      <c r="Y466" s="6"/>
      <c r="Z466" s="6"/>
      <c r="AA466" s="6"/>
      <c r="AB466" s="6"/>
      <c r="AC466" s="6"/>
      <c r="AD466" s="6"/>
      <c r="AE466" s="6"/>
      <c r="AF466" s="6"/>
      <c r="AG466" s="6"/>
    </row>
    <row r="467" spans="2:33" s="5" customFormat="1">
      <c r="B467" s="146"/>
      <c r="P467" s="6"/>
      <c r="Q467" s="6"/>
      <c r="R467" s="6"/>
      <c r="S467" s="6"/>
      <c r="T467" s="6"/>
      <c r="U467" s="6"/>
      <c r="V467" s="6"/>
      <c r="W467" s="6"/>
      <c r="X467" s="6"/>
      <c r="Y467" s="6"/>
      <c r="Z467" s="6"/>
      <c r="AA467" s="6"/>
      <c r="AB467" s="6"/>
      <c r="AC467" s="6"/>
      <c r="AD467" s="6"/>
      <c r="AE467" s="6"/>
      <c r="AF467" s="6"/>
      <c r="AG467" s="6"/>
    </row>
    <row r="468" spans="2:33" s="5" customFormat="1">
      <c r="B468" s="146"/>
      <c r="P468" s="6"/>
      <c r="Q468" s="6"/>
      <c r="R468" s="6"/>
      <c r="S468" s="6"/>
      <c r="T468" s="6"/>
      <c r="U468" s="6"/>
      <c r="V468" s="6"/>
      <c r="W468" s="6"/>
      <c r="X468" s="6"/>
      <c r="Y468" s="6"/>
      <c r="Z468" s="6"/>
      <c r="AA468" s="6"/>
      <c r="AB468" s="6"/>
      <c r="AC468" s="6"/>
      <c r="AD468" s="6"/>
      <c r="AE468" s="6"/>
      <c r="AF468" s="6"/>
      <c r="AG468" s="6"/>
    </row>
    <row r="469" spans="2:33" s="5" customFormat="1">
      <c r="B469" s="146"/>
      <c r="P469" s="6"/>
      <c r="Q469" s="6"/>
      <c r="R469" s="6"/>
      <c r="S469" s="6"/>
      <c r="T469" s="6"/>
      <c r="U469" s="6"/>
      <c r="V469" s="6"/>
      <c r="W469" s="6"/>
      <c r="X469" s="6"/>
      <c r="Y469" s="6"/>
      <c r="Z469" s="6"/>
      <c r="AA469" s="6"/>
      <c r="AB469" s="6"/>
      <c r="AC469" s="6"/>
      <c r="AD469" s="6"/>
      <c r="AE469" s="6"/>
      <c r="AF469" s="6"/>
      <c r="AG469" s="6"/>
    </row>
    <row r="470" spans="2:33" s="5" customFormat="1">
      <c r="B470" s="146"/>
      <c r="P470" s="6"/>
      <c r="Q470" s="6"/>
      <c r="R470" s="6"/>
      <c r="S470" s="6"/>
      <c r="T470" s="6"/>
      <c r="U470" s="6"/>
      <c r="V470" s="6"/>
      <c r="W470" s="6"/>
      <c r="X470" s="6"/>
      <c r="Y470" s="6"/>
      <c r="Z470" s="6"/>
      <c r="AA470" s="6"/>
      <c r="AB470" s="6"/>
      <c r="AC470" s="6"/>
      <c r="AD470" s="6"/>
      <c r="AE470" s="6"/>
      <c r="AF470" s="6"/>
      <c r="AG470" s="6"/>
    </row>
    <row r="471" spans="2:33" s="5" customFormat="1">
      <c r="B471" s="146"/>
      <c r="P471" s="6"/>
      <c r="Q471" s="6"/>
      <c r="R471" s="6"/>
      <c r="S471" s="6"/>
      <c r="T471" s="6"/>
      <c r="U471" s="6"/>
      <c r="V471" s="6"/>
      <c r="W471" s="6"/>
      <c r="X471" s="6"/>
      <c r="Y471" s="6"/>
      <c r="Z471" s="6"/>
      <c r="AA471" s="6"/>
      <c r="AB471" s="6"/>
      <c r="AC471" s="6"/>
      <c r="AD471" s="6"/>
      <c r="AE471" s="6"/>
      <c r="AF471" s="6"/>
      <c r="AG471" s="6"/>
    </row>
    <row r="472" spans="2:33" s="5" customFormat="1">
      <c r="B472" s="146"/>
      <c r="P472" s="6"/>
      <c r="Q472" s="6"/>
      <c r="R472" s="6"/>
      <c r="S472" s="6"/>
      <c r="T472" s="6"/>
      <c r="U472" s="6"/>
      <c r="V472" s="6"/>
      <c r="W472" s="6"/>
      <c r="X472" s="6"/>
      <c r="Y472" s="6"/>
      <c r="Z472" s="6"/>
      <c r="AA472" s="6"/>
      <c r="AB472" s="6"/>
      <c r="AC472" s="6"/>
      <c r="AD472" s="6"/>
      <c r="AE472" s="6"/>
      <c r="AF472" s="6"/>
      <c r="AG472" s="6"/>
    </row>
    <row r="473" spans="2:33" s="5" customFormat="1">
      <c r="B473" s="146"/>
      <c r="P473" s="6"/>
      <c r="Q473" s="6"/>
      <c r="R473" s="6"/>
      <c r="S473" s="6"/>
      <c r="T473" s="6"/>
      <c r="U473" s="6"/>
      <c r="V473" s="6"/>
      <c r="W473" s="6"/>
      <c r="X473" s="6"/>
      <c r="Y473" s="6"/>
      <c r="Z473" s="6"/>
      <c r="AA473" s="6"/>
      <c r="AB473" s="6"/>
      <c r="AC473" s="6"/>
      <c r="AD473" s="6"/>
      <c r="AE473" s="6"/>
      <c r="AF473" s="6"/>
      <c r="AG473" s="6"/>
    </row>
    <row r="474" spans="2:33" s="5" customFormat="1">
      <c r="B474" s="146"/>
      <c r="P474" s="6"/>
      <c r="Q474" s="6"/>
      <c r="R474" s="6"/>
      <c r="S474" s="6"/>
      <c r="T474" s="6"/>
      <c r="U474" s="6"/>
      <c r="V474" s="6"/>
      <c r="W474" s="6"/>
      <c r="X474" s="6"/>
      <c r="Y474" s="6"/>
      <c r="Z474" s="6"/>
      <c r="AA474" s="6"/>
      <c r="AB474" s="6"/>
      <c r="AC474" s="6"/>
      <c r="AD474" s="6"/>
      <c r="AE474" s="6"/>
      <c r="AF474" s="6"/>
      <c r="AG474" s="6"/>
    </row>
    <row r="475" spans="2:33" s="5" customFormat="1">
      <c r="B475" s="146"/>
      <c r="P475" s="6"/>
      <c r="Q475" s="6"/>
      <c r="R475" s="6"/>
      <c r="S475" s="6"/>
      <c r="T475" s="6"/>
      <c r="U475" s="6"/>
      <c r="V475" s="6"/>
      <c r="W475" s="6"/>
      <c r="X475" s="6"/>
      <c r="Y475" s="6"/>
      <c r="Z475" s="6"/>
      <c r="AA475" s="6"/>
      <c r="AB475" s="6"/>
      <c r="AC475" s="6"/>
      <c r="AD475" s="6"/>
      <c r="AE475" s="6"/>
      <c r="AF475" s="6"/>
      <c r="AG475" s="6"/>
    </row>
    <row r="476" spans="2:33" s="5" customFormat="1">
      <c r="B476" s="146"/>
      <c r="P476" s="6"/>
      <c r="Q476" s="6"/>
      <c r="R476" s="6"/>
      <c r="S476" s="6"/>
      <c r="T476" s="6"/>
      <c r="U476" s="6"/>
      <c r="V476" s="6"/>
      <c r="W476" s="6"/>
      <c r="X476" s="6"/>
      <c r="Y476" s="6"/>
      <c r="Z476" s="6"/>
      <c r="AA476" s="6"/>
      <c r="AB476" s="6"/>
      <c r="AC476" s="6"/>
      <c r="AD476" s="6"/>
      <c r="AE476" s="6"/>
      <c r="AF476" s="6"/>
      <c r="AG476" s="6"/>
    </row>
    <row r="477" spans="2:33" s="5" customFormat="1">
      <c r="B477" s="146"/>
      <c r="P477" s="6"/>
      <c r="Q477" s="6"/>
      <c r="R477" s="6"/>
      <c r="S477" s="6"/>
      <c r="T477" s="6"/>
      <c r="U477" s="6"/>
      <c r="V477" s="6"/>
      <c r="W477" s="6"/>
      <c r="X477" s="6"/>
      <c r="Y477" s="6"/>
      <c r="Z477" s="6"/>
      <c r="AA477" s="6"/>
      <c r="AB477" s="6"/>
      <c r="AC477" s="6"/>
      <c r="AD477" s="6"/>
      <c r="AE477" s="6"/>
      <c r="AF477" s="6"/>
      <c r="AG477" s="6"/>
    </row>
    <row r="478" spans="2:33" s="5" customFormat="1">
      <c r="B478" s="146"/>
      <c r="P478" s="6"/>
      <c r="Q478" s="6"/>
      <c r="R478" s="6"/>
      <c r="S478" s="6"/>
      <c r="T478" s="6"/>
      <c r="U478" s="6"/>
      <c r="V478" s="6"/>
      <c r="W478" s="6"/>
      <c r="X478" s="6"/>
      <c r="Y478" s="6"/>
      <c r="Z478" s="6"/>
      <c r="AA478" s="6"/>
      <c r="AB478" s="6"/>
      <c r="AC478" s="6"/>
      <c r="AD478" s="6"/>
      <c r="AE478" s="6"/>
      <c r="AF478" s="6"/>
      <c r="AG478" s="6"/>
    </row>
    <row r="479" spans="2:33" s="5" customFormat="1">
      <c r="B479" s="146"/>
      <c r="P479" s="6"/>
      <c r="Q479" s="6"/>
      <c r="R479" s="6"/>
      <c r="S479" s="6"/>
      <c r="T479" s="6"/>
      <c r="U479" s="6"/>
      <c r="V479" s="6"/>
      <c r="W479" s="6"/>
      <c r="X479" s="6"/>
      <c r="Y479" s="6"/>
      <c r="Z479" s="6"/>
      <c r="AA479" s="6"/>
      <c r="AB479" s="6"/>
      <c r="AC479" s="6"/>
      <c r="AD479" s="6"/>
      <c r="AE479" s="6"/>
      <c r="AF479" s="6"/>
      <c r="AG479" s="6"/>
    </row>
    <row r="480" spans="2:33" s="5" customFormat="1">
      <c r="B480" s="146"/>
      <c r="P480" s="6"/>
      <c r="Q480" s="6"/>
      <c r="R480" s="6"/>
      <c r="S480" s="6"/>
      <c r="T480" s="6"/>
      <c r="U480" s="6"/>
      <c r="V480" s="6"/>
      <c r="W480" s="6"/>
      <c r="X480" s="6"/>
      <c r="Y480" s="6"/>
      <c r="Z480" s="6"/>
      <c r="AA480" s="6"/>
      <c r="AB480" s="6"/>
      <c r="AC480" s="6"/>
      <c r="AD480" s="6"/>
      <c r="AE480" s="6"/>
      <c r="AF480" s="6"/>
      <c r="AG480" s="6"/>
    </row>
    <row r="481" spans="2:33" s="5" customFormat="1">
      <c r="B481" s="146"/>
      <c r="P481" s="6"/>
      <c r="Q481" s="6"/>
      <c r="R481" s="6"/>
      <c r="S481" s="6"/>
      <c r="T481" s="6"/>
      <c r="U481" s="6"/>
      <c r="V481" s="6"/>
      <c r="W481" s="6"/>
      <c r="X481" s="6"/>
      <c r="Y481" s="6"/>
      <c r="Z481" s="6"/>
      <c r="AA481" s="6"/>
      <c r="AB481" s="6"/>
      <c r="AC481" s="6"/>
      <c r="AD481" s="6"/>
      <c r="AE481" s="6"/>
      <c r="AF481" s="6"/>
      <c r="AG481" s="6"/>
    </row>
    <row r="482" spans="2:33" s="5" customFormat="1">
      <c r="B482" s="146"/>
      <c r="P482" s="6"/>
      <c r="Q482" s="6"/>
      <c r="R482" s="6"/>
      <c r="S482" s="6"/>
      <c r="T482" s="6"/>
      <c r="U482" s="6"/>
      <c r="V482" s="6"/>
      <c r="W482" s="6"/>
      <c r="X482" s="6"/>
      <c r="Y482" s="6"/>
      <c r="Z482" s="6"/>
      <c r="AA482" s="6"/>
      <c r="AB482" s="6"/>
      <c r="AC482" s="6"/>
      <c r="AD482" s="6"/>
      <c r="AE482" s="6"/>
      <c r="AF482" s="6"/>
      <c r="AG482" s="6"/>
    </row>
    <row r="483" spans="2:33" s="5" customFormat="1">
      <c r="B483" s="146"/>
      <c r="P483" s="6"/>
      <c r="Q483" s="6"/>
      <c r="R483" s="6"/>
      <c r="S483" s="6"/>
      <c r="T483" s="6"/>
      <c r="U483" s="6"/>
      <c r="V483" s="6"/>
      <c r="W483" s="6"/>
      <c r="X483" s="6"/>
      <c r="Y483" s="6"/>
      <c r="Z483" s="6"/>
      <c r="AA483" s="6"/>
      <c r="AB483" s="6"/>
      <c r="AC483" s="6"/>
      <c r="AD483" s="6"/>
      <c r="AE483" s="6"/>
      <c r="AF483" s="6"/>
      <c r="AG483" s="6"/>
    </row>
    <row r="484" spans="2:33" s="5" customFormat="1">
      <c r="B484" s="146"/>
      <c r="P484" s="6"/>
      <c r="Q484" s="6"/>
      <c r="R484" s="6"/>
      <c r="S484" s="6"/>
      <c r="T484" s="6"/>
      <c r="U484" s="6"/>
      <c r="V484" s="6"/>
      <c r="W484" s="6"/>
      <c r="X484" s="6"/>
      <c r="Y484" s="6"/>
      <c r="Z484" s="6"/>
      <c r="AA484" s="6"/>
      <c r="AB484" s="6"/>
      <c r="AC484" s="6"/>
      <c r="AD484" s="6"/>
      <c r="AE484" s="6"/>
      <c r="AF484" s="6"/>
      <c r="AG484" s="6"/>
    </row>
    <row r="485" spans="2:33" s="5" customFormat="1">
      <c r="B485" s="146"/>
      <c r="P485" s="6"/>
      <c r="Q485" s="6"/>
      <c r="R485" s="6"/>
      <c r="S485" s="6"/>
      <c r="T485" s="6"/>
      <c r="U485" s="6"/>
      <c r="V485" s="6"/>
      <c r="W485" s="6"/>
      <c r="X485" s="6"/>
      <c r="Y485" s="6"/>
      <c r="Z485" s="6"/>
      <c r="AA485" s="6"/>
      <c r="AB485" s="6"/>
      <c r="AC485" s="6"/>
      <c r="AD485" s="6"/>
      <c r="AE485" s="6"/>
      <c r="AF485" s="6"/>
      <c r="AG485" s="6"/>
    </row>
    <row r="486" spans="2:33" s="5" customFormat="1">
      <c r="B486" s="146"/>
      <c r="P486" s="6"/>
      <c r="Q486" s="6"/>
      <c r="R486" s="6"/>
      <c r="S486" s="6"/>
      <c r="T486" s="6"/>
      <c r="U486" s="6"/>
      <c r="V486" s="6"/>
      <c r="W486" s="6"/>
      <c r="X486" s="6"/>
      <c r="Y486" s="6"/>
      <c r="Z486" s="6"/>
      <c r="AA486" s="6"/>
      <c r="AB486" s="6"/>
      <c r="AC486" s="6"/>
      <c r="AD486" s="6"/>
      <c r="AE486" s="6"/>
      <c r="AF486" s="6"/>
      <c r="AG486" s="6"/>
    </row>
    <row r="487" spans="2:33" s="5" customFormat="1">
      <c r="B487" s="146"/>
      <c r="P487" s="6"/>
      <c r="Q487" s="6"/>
      <c r="R487" s="6"/>
      <c r="S487" s="6"/>
      <c r="T487" s="6"/>
      <c r="U487" s="6"/>
      <c r="V487" s="6"/>
      <c r="W487" s="6"/>
      <c r="X487" s="6"/>
      <c r="Y487" s="6"/>
      <c r="Z487" s="6"/>
      <c r="AA487" s="6"/>
      <c r="AB487" s="6"/>
      <c r="AC487" s="6"/>
      <c r="AD487" s="6"/>
      <c r="AE487" s="6"/>
      <c r="AF487" s="6"/>
      <c r="AG487" s="6"/>
    </row>
    <row r="488" spans="2:33" s="5" customFormat="1">
      <c r="B488" s="146"/>
      <c r="P488" s="6"/>
      <c r="Q488" s="6"/>
      <c r="R488" s="6"/>
      <c r="S488" s="6"/>
      <c r="T488" s="6"/>
      <c r="U488" s="6"/>
      <c r="V488" s="6"/>
      <c r="W488" s="6"/>
      <c r="X488" s="6"/>
      <c r="Y488" s="6"/>
      <c r="Z488" s="6"/>
      <c r="AA488" s="6"/>
      <c r="AB488" s="6"/>
      <c r="AC488" s="6"/>
      <c r="AD488" s="6"/>
      <c r="AE488" s="6"/>
      <c r="AF488" s="6"/>
      <c r="AG488" s="6"/>
    </row>
    <row r="489" spans="2:33" s="5" customFormat="1">
      <c r="B489" s="146"/>
      <c r="P489" s="6"/>
      <c r="Q489" s="6"/>
      <c r="R489" s="6"/>
      <c r="S489" s="6"/>
      <c r="T489" s="6"/>
      <c r="U489" s="6"/>
      <c r="V489" s="6"/>
      <c r="W489" s="6"/>
      <c r="X489" s="6"/>
      <c r="Y489" s="6"/>
      <c r="Z489" s="6"/>
      <c r="AA489" s="6"/>
      <c r="AB489" s="6"/>
      <c r="AC489" s="6"/>
      <c r="AD489" s="6"/>
      <c r="AE489" s="6"/>
      <c r="AF489" s="6"/>
      <c r="AG489" s="6"/>
    </row>
    <row r="490" spans="2:33" s="5" customFormat="1">
      <c r="B490" s="146"/>
      <c r="P490" s="6"/>
      <c r="Q490" s="6"/>
      <c r="R490" s="6"/>
      <c r="S490" s="6"/>
      <c r="T490" s="6"/>
      <c r="U490" s="6"/>
      <c r="V490" s="6"/>
      <c r="W490" s="6"/>
      <c r="X490" s="6"/>
      <c r="Y490" s="6"/>
      <c r="Z490" s="6"/>
      <c r="AA490" s="6"/>
      <c r="AB490" s="6"/>
      <c r="AC490" s="6"/>
      <c r="AD490" s="6"/>
      <c r="AE490" s="6"/>
      <c r="AF490" s="6"/>
      <c r="AG490" s="6"/>
    </row>
    <row r="491" spans="2:33" s="5" customFormat="1">
      <c r="B491" s="146"/>
      <c r="P491" s="6"/>
      <c r="Q491" s="6"/>
      <c r="R491" s="6"/>
      <c r="S491" s="6"/>
      <c r="T491" s="6"/>
      <c r="U491" s="6"/>
      <c r="V491" s="6"/>
      <c r="W491" s="6"/>
      <c r="X491" s="6"/>
      <c r="Y491" s="6"/>
      <c r="Z491" s="6"/>
      <c r="AA491" s="6"/>
      <c r="AB491" s="6"/>
      <c r="AC491" s="6"/>
      <c r="AD491" s="6"/>
      <c r="AE491" s="6"/>
      <c r="AF491" s="6"/>
      <c r="AG491" s="6"/>
    </row>
  </sheetData>
  <mergeCells count="44">
    <mergeCell ref="C52:I52"/>
    <mergeCell ref="C53:E55"/>
    <mergeCell ref="G53:I53"/>
    <mergeCell ref="G54:I54"/>
    <mergeCell ref="G55:I55"/>
    <mergeCell ref="D40:L40"/>
    <mergeCell ref="C43:H43"/>
    <mergeCell ref="C45:I45"/>
    <mergeCell ref="J45:K45"/>
    <mergeCell ref="C46:E50"/>
    <mergeCell ref="G46:I46"/>
    <mergeCell ref="G47:I47"/>
    <mergeCell ref="G48:I48"/>
    <mergeCell ref="G49:I49"/>
    <mergeCell ref="G50:I50"/>
    <mergeCell ref="D37:E37"/>
    <mergeCell ref="F37:H37"/>
    <mergeCell ref="C23:F23"/>
    <mergeCell ref="C25:D25"/>
    <mergeCell ref="E25:H25"/>
    <mergeCell ref="D28:I28"/>
    <mergeCell ref="C30:F30"/>
    <mergeCell ref="E32:H32"/>
    <mergeCell ref="D33:E36"/>
    <mergeCell ref="F33:H33"/>
    <mergeCell ref="F34:H34"/>
    <mergeCell ref="F35:H35"/>
    <mergeCell ref="F36:H36"/>
    <mergeCell ref="C12:F12"/>
    <mergeCell ref="D15:D16"/>
    <mergeCell ref="H15:M16"/>
    <mergeCell ref="R16:AF16"/>
    <mergeCell ref="Q17:Q18"/>
    <mergeCell ref="R17:AC17"/>
    <mergeCell ref="AD17:AE17"/>
    <mergeCell ref="C18:C21"/>
    <mergeCell ref="C4:M4"/>
    <mergeCell ref="C6:M6"/>
    <mergeCell ref="R6:AF6"/>
    <mergeCell ref="C7:M7"/>
    <mergeCell ref="Q7:Q8"/>
    <mergeCell ref="R7:AC7"/>
    <mergeCell ref="AD7:AE7"/>
    <mergeCell ref="C8:M8"/>
  </mergeCells>
  <pageMargins left="0.7" right="0.7" top="0.75" bottom="0.75" header="0.3" footer="0.3"/>
  <pageSetup paperSize="9" scale="60" fitToWidth="0"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2C30A72FBC3942A6156BA54C5A40D2" ma:contentTypeVersion="15" ma:contentTypeDescription="Een nieuw document maken." ma:contentTypeScope="" ma:versionID="95ab7260add7c7c273d9c770b7384814">
  <xsd:schema xmlns:xsd="http://www.w3.org/2001/XMLSchema" xmlns:xs="http://www.w3.org/2001/XMLSchema" xmlns:p="http://schemas.microsoft.com/office/2006/metadata/properties" xmlns:ns2="3860f6fc-ea3b-4634-ba18-e4a2da15f2f8" xmlns:ns3="53f3502d-c949-4901-80a8-b0194cbf51ab" targetNamespace="http://schemas.microsoft.com/office/2006/metadata/properties" ma:root="true" ma:fieldsID="e3683f737dda2e83e359f80adfde6c75" ns2:_="" ns3:_="">
    <xsd:import namespace="3860f6fc-ea3b-4634-ba18-e4a2da15f2f8"/>
    <xsd:import namespace="53f3502d-c949-4901-80a8-b0194cbf51a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element ref="ns2:Meetingnumm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60f6fc-ea3b-4634-ba18-e4a2da15f2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7be11571-ea44-43b4-926d-853237df8eb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etingnummer" ma:index="22" nillable="true" ma:displayName="Meeting nummer" ma:format="Dropdown" ma:internalName="Meetingnumm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53f3502d-c949-4901-80a8-b0194cbf51a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12f95e7-650e-4fbd-83ae-0b3793a5c985}" ma:internalName="TaxCatchAll" ma:showField="CatchAllData" ma:web="53f3502d-c949-4901-80a8-b0194cbf51a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860f6fc-ea3b-4634-ba18-e4a2da15f2f8">
      <Terms xmlns="http://schemas.microsoft.com/office/infopath/2007/PartnerControls"/>
    </lcf76f155ced4ddcb4097134ff3c332f>
    <TaxCatchAll xmlns="53f3502d-c949-4901-80a8-b0194cbf51ab" xsi:nil="true"/>
    <Meetingnummer xmlns="3860f6fc-ea3b-4634-ba18-e4a2da15f2f8" xsi:nil="true"/>
  </documentManagement>
</p:properties>
</file>

<file path=customXml/itemProps1.xml><?xml version="1.0" encoding="utf-8"?>
<ds:datastoreItem xmlns:ds="http://schemas.openxmlformats.org/officeDocument/2006/customXml" ds:itemID="{9A23F602-0BC5-4019-96A1-41B0DB76A58C}"/>
</file>

<file path=customXml/itemProps2.xml><?xml version="1.0" encoding="utf-8"?>
<ds:datastoreItem xmlns:ds="http://schemas.openxmlformats.org/officeDocument/2006/customXml" ds:itemID="{4F5FE4B0-CF19-4870-A69B-E3F4CF1973A6}"/>
</file>

<file path=customXml/itemProps3.xml><?xml version="1.0" encoding="utf-8"?>
<ds:datastoreItem xmlns:ds="http://schemas.openxmlformats.org/officeDocument/2006/customXml" ds:itemID="{5E4BC6E6-FC23-473E-B04C-BD8AF7E5D00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Auke van der Hoek</dc:creator>
  <cp:keywords/>
  <dc:description/>
  <cp:lastModifiedBy>Debbie van der Wouw | Stichting UPV Textiel</cp:lastModifiedBy>
  <cp:revision/>
  <dcterms:created xsi:type="dcterms:W3CDTF">2025-02-05T14:45:56Z</dcterms:created>
  <dcterms:modified xsi:type="dcterms:W3CDTF">2025-03-13T08:02:14Z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0x010100802C30A72FBC3942A6156BA54C5A40D2</vt:lpwstr>
  </property>
  <property fmtid="{D5CDD505-2E9C-101B-9397-08002B2CF9AE}" pid="3" name="MediaServiceImageTags">
    <vt:lpwstr/>
  </property>
</Properties>
</file>